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780" windowHeight="12120" activeTab="0"/>
  </bookViews>
  <sheets>
    <sheet name="Resu test" sheetId="1" r:id="rId1"/>
    <sheet name="test bilatéraux" sheetId="2" r:id="rId2"/>
    <sheet name="sous-totaux journaliers" sheetId="3" r:id="rId3"/>
    <sheet name="Feuil1" sheetId="4" r:id="rId4"/>
    <sheet name="SUFFRAGES PAR CANDIDAT" sheetId="5" r:id="rId5"/>
  </sheets>
  <definedNames/>
  <calcPr fullCalcOnLoad="1"/>
</workbook>
</file>

<file path=xl/sharedStrings.xml><?xml version="1.0" encoding="utf-8"?>
<sst xmlns="http://schemas.openxmlformats.org/spreadsheetml/2006/main" count="687" uniqueCount="251">
  <si>
    <t>Jour</t>
  </si>
  <si>
    <t>A3</t>
  </si>
  <si>
    <t>L2</t>
  </si>
  <si>
    <t>Cumul 10</t>
  </si>
  <si>
    <t>A1</t>
  </si>
  <si>
    <t>A2</t>
  </si>
  <si>
    <t>C4</t>
  </si>
  <si>
    <t>C5</t>
  </si>
  <si>
    <t>D5</t>
  </si>
  <si>
    <t>E1</t>
  </si>
  <si>
    <t>F1</t>
  </si>
  <si>
    <t>G2</t>
  </si>
  <si>
    <t>H1</t>
  </si>
  <si>
    <t>I1</t>
  </si>
  <si>
    <t>J2</t>
  </si>
  <si>
    <t>K1</t>
  </si>
  <si>
    <t>M1</t>
  </si>
  <si>
    <t>P3</t>
  </si>
  <si>
    <t>N1</t>
  </si>
  <si>
    <t>R1</t>
  </si>
  <si>
    <t>S1</t>
  </si>
  <si>
    <t>U1</t>
  </si>
  <si>
    <t>V3</t>
  </si>
  <si>
    <t>Y1</t>
  </si>
  <si>
    <t>Cumul 11</t>
  </si>
  <si>
    <t>C3</t>
  </si>
  <si>
    <t>D4</t>
  </si>
  <si>
    <t>G4</t>
  </si>
  <si>
    <t>Cumul 12</t>
  </si>
  <si>
    <t>C2</t>
  </si>
  <si>
    <t>D2</t>
  </si>
  <si>
    <t>G3</t>
  </si>
  <si>
    <t>L3</t>
  </si>
  <si>
    <t>S2</t>
  </si>
  <si>
    <t>W1</t>
  </si>
  <si>
    <t>Z1</t>
  </si>
  <si>
    <t>Cumul 13</t>
  </si>
  <si>
    <t>B2</t>
  </si>
  <si>
    <t>B3</t>
  </si>
  <si>
    <t>B4</t>
  </si>
  <si>
    <t>B5</t>
  </si>
  <si>
    <t>C6</t>
  </si>
  <si>
    <t>D3</t>
  </si>
  <si>
    <t>J1</t>
  </si>
  <si>
    <t>T2</t>
  </si>
  <si>
    <t>L4</t>
  </si>
  <si>
    <t>O1</t>
  </si>
  <si>
    <t>Q1</t>
  </si>
  <si>
    <t>PM 1*</t>
  </si>
  <si>
    <t>Cumul 14</t>
  </si>
  <si>
    <t>B1</t>
  </si>
  <si>
    <t>C1</t>
  </si>
  <si>
    <t>D1</t>
  </si>
  <si>
    <t>G1</t>
  </si>
  <si>
    <t>IJK 1</t>
  </si>
  <si>
    <t>L1</t>
  </si>
  <si>
    <t>NO1</t>
  </si>
  <si>
    <t>P2</t>
  </si>
  <si>
    <t>P4</t>
  </si>
  <si>
    <t>PQ1</t>
  </si>
  <si>
    <t>R2</t>
  </si>
  <si>
    <t>R3</t>
  </si>
  <si>
    <t>T3</t>
  </si>
  <si>
    <t>TU1</t>
  </si>
  <si>
    <t>V1</t>
  </si>
  <si>
    <t>V2</t>
  </si>
  <si>
    <t>PM 2</t>
  </si>
  <si>
    <t>Cumul 15</t>
  </si>
  <si>
    <t>V. DIRECT1</t>
  </si>
  <si>
    <t>V. DIRECT 2</t>
  </si>
  <si>
    <t>V. PRO 1</t>
  </si>
  <si>
    <t>V. PRO 2</t>
  </si>
  <si>
    <t>V. PRO 3</t>
  </si>
  <si>
    <t>V. PRO 4</t>
  </si>
  <si>
    <t>V. PRO 5</t>
  </si>
  <si>
    <t>V. PRO 6</t>
  </si>
  <si>
    <t xml:space="preserve">V. PRO 7 </t>
  </si>
  <si>
    <t>V. PRO 8</t>
  </si>
  <si>
    <t>Cumul 17</t>
  </si>
  <si>
    <t>T1</t>
  </si>
  <si>
    <t>Cumul 28</t>
  </si>
  <si>
    <t>P1</t>
  </si>
  <si>
    <t>B2-1</t>
  </si>
  <si>
    <t>B2-2</t>
  </si>
  <si>
    <t>B2-3</t>
  </si>
  <si>
    <t>B2-4</t>
  </si>
  <si>
    <t>TOTAL B2</t>
  </si>
  <si>
    <t>NOM DU CANDIDAT</t>
  </si>
  <si>
    <t>TOTAL EXPRIMES</t>
  </si>
  <si>
    <t>DONT BLANCS</t>
  </si>
  <si>
    <t>DONT NULS</t>
  </si>
  <si>
    <t>NIKONOFF Jacques (95)</t>
  </si>
  <si>
    <t>TROUVE Aurélie (21)</t>
  </si>
  <si>
    <t>HARRIBEY Jean-Marie (33)</t>
  </si>
  <si>
    <t>AZAM Geneviève (31)</t>
  </si>
  <si>
    <t>TASSI Régine (37)</t>
  </si>
  <si>
    <t>JONQUET Bernadette (30)</t>
  </si>
  <si>
    <t>KARBOWSKA Monika (75)</t>
  </si>
  <si>
    <t>VEILHAN Bénédicte (64)</t>
  </si>
  <si>
    <t>WEBER Jacques (94)</t>
  </si>
  <si>
    <t>BERNIER Aurélien (86)</t>
  </si>
  <si>
    <t>LUDI Aurore (75)</t>
  </si>
  <si>
    <t>GOUSSOT Danielle (84)</t>
  </si>
  <si>
    <t>BÉNÉTEAU Chloë (69)</t>
  </si>
  <si>
    <t>BAUNEZ Christelle (13)</t>
  </si>
  <si>
    <t>LAMBERT Renaud (75)</t>
  </si>
  <si>
    <t>LAURENT Matthieu (78)</t>
  </si>
  <si>
    <t xml:space="preserve">ROLET Lysiane (67)  </t>
  </si>
  <si>
    <t>VERDIN Cécile (22)</t>
  </si>
  <si>
    <t>GAZIELLO Emmanuelle (06)</t>
  </si>
  <si>
    <t>COIGNARD Valérie (91)</t>
  </si>
  <si>
    <t>BARRAL Audrey (77)</t>
  </si>
  <si>
    <t>JAUFFRET Sabine (81)</t>
  </si>
  <si>
    <t>MERCIER Isabelle (04)</t>
  </si>
  <si>
    <t>LANDFRIED Julien (75)</t>
  </si>
  <si>
    <t>GICQUEL Michel (22)</t>
  </si>
  <si>
    <t>COIFFARD-GROSDOY Geneviève (44)</t>
  </si>
  <si>
    <t>PRADEAU Raphael (13)</t>
  </si>
  <si>
    <t>COULOMB Jean Michel (75)</t>
  </si>
  <si>
    <t>BLASCO Claudine (83)</t>
  </si>
  <si>
    <t>ROUQUET Thierry (56)</t>
  </si>
  <si>
    <t>ETCHEGARAY José (34)</t>
  </si>
  <si>
    <t>CIPIERE Jean-Luc (69)</t>
  </si>
  <si>
    <t>SILVA JACINTO Ricardo (29)</t>
  </si>
  <si>
    <t>MAUREL Evelyne (13)</t>
  </si>
  <si>
    <t>MAURIN Wilfried (75)</t>
  </si>
  <si>
    <t xml:space="preserve">VIALE Frédéric (75)  </t>
  </si>
  <si>
    <t>CLOCHEPIN Philippe (76)</t>
  </si>
  <si>
    <t>BRUSTIER Gaël (93)</t>
  </si>
  <si>
    <t>HENRY Frédéric (67)</t>
  </si>
  <si>
    <t>TOSTI Jean (66)</t>
  </si>
  <si>
    <t>LALOT Gérard (59)</t>
  </si>
  <si>
    <t>FANIEL Alain (54)</t>
  </si>
  <si>
    <t>BENOIT Marie-Louise (74)</t>
  </si>
  <si>
    <t>DOUILLARD Luc (44)</t>
  </si>
  <si>
    <t>CLEQUIN Nicolas (45)</t>
  </si>
  <si>
    <t>PICART Patrice (60)</t>
  </si>
  <si>
    <t>JOUVE Gérard (75)</t>
  </si>
  <si>
    <t>NIKICHUK Alex (91)</t>
  </si>
  <si>
    <t>NURIER Roland (69)</t>
  </si>
  <si>
    <t>DENIMAL Florent (59)</t>
  </si>
  <si>
    <t>DUMAS Renaud (75)</t>
  </si>
  <si>
    <t>JALOUSTRE Gilles (07)</t>
  </si>
  <si>
    <t>MALLET Pierre (13)</t>
  </si>
  <si>
    <t>FRAJERMAN Toby (75)</t>
  </si>
  <si>
    <t xml:space="preserve">HEMET Patrice (77) </t>
  </si>
  <si>
    <t>SIMONET Jean (69)</t>
  </si>
  <si>
    <t>GAYOSO José (76)</t>
  </si>
  <si>
    <t>CIOFI Bruno (68)</t>
  </si>
  <si>
    <t>GRUNINGER Robert (13)</t>
  </si>
  <si>
    <t>TRIC Olivier (44)</t>
  </si>
  <si>
    <t>ROCHE Serge (05)</t>
  </si>
  <si>
    <t>BOIS Alain (34)</t>
  </si>
  <si>
    <t>10  JUIN TASSI ALLIOT</t>
  </si>
  <si>
    <t>10 JUIN SINGA COIFFARDGRODOY NIKITCHUK</t>
  </si>
  <si>
    <t>TABLE 2 11JUIN JAUFFRET DELEPOUVE HOFNUNG</t>
  </si>
  <si>
    <t>11 JUIN hofnung delepouve</t>
  </si>
  <si>
    <t>11 JUIN NIKONOFF GAZIELLO POLIAK</t>
  </si>
  <si>
    <t>11 JUIN BEAUVAIS DELEPOUVE</t>
  </si>
  <si>
    <t>11 JUIN JAUFFRET HOFNUNG DEVOS</t>
  </si>
  <si>
    <t>11 JUIN BEAUVAIS DARIOSECQ DELEPOUVE</t>
  </si>
  <si>
    <t>11 JUIN GARRAUD LAMBERT BOUCHERON</t>
  </si>
  <si>
    <t>11 JUIN GAZIELLO KHALFA NIKONOFF</t>
  </si>
  <si>
    <t>11 JUIN LEQUEAU LUCE CHAUDIEU</t>
  </si>
  <si>
    <t>11 JUIN UBELMAN BAUHAIN DESSENNE</t>
  </si>
  <si>
    <t>11 JUIN GOUREVITCH POLIAK COIGNARD</t>
  </si>
  <si>
    <t>11 JUIN GOLDMAN GOLDMAN PAPY</t>
  </si>
  <si>
    <t>11 JUIN LIPPENS RONCO BERSET BERSET</t>
  </si>
  <si>
    <t>11 JUIN BOSSER TOUATI PERRIN</t>
  </si>
  <si>
    <t>11 JUIN GERVET IERARDI</t>
  </si>
  <si>
    <t>11 JUIN JONQUET GUERIN GRUNINGER</t>
  </si>
  <si>
    <t>11 JUIN TASSI BRINGER GARBAY</t>
  </si>
  <si>
    <t>11 JUIN DESSENNE UBELMAN BAUHAIN</t>
  </si>
  <si>
    <t>11 JUIN HOURT HERBINIERE</t>
  </si>
  <si>
    <t>11 JUIN DESSENNE UBELMAN</t>
  </si>
  <si>
    <t>12 JUIN KHALFA POLIAK</t>
  </si>
  <si>
    <t>12 JUIN KERVELLA NIKICHUCK</t>
  </si>
  <si>
    <t>12 JUIN VENTURA DELEPOUVE</t>
  </si>
  <si>
    <t>13 JUIN BLANCHOT DE CAMARET PALISSON</t>
  </si>
  <si>
    <t>13 JUIN YVETTE ALEX FRANCOIS</t>
  </si>
  <si>
    <t>13 juin blanchot camaret khalfa</t>
  </si>
  <si>
    <t>13 JUIN LAMBERT DE CAMARET LE QUEAU</t>
  </si>
  <si>
    <t>13 JUIN MASSIAH DESSENE KHALFA</t>
  </si>
  <si>
    <t>13 JUIN KHALFA CASSEN VENTURA</t>
  </si>
  <si>
    <t>13 JUIN PALISSON SOUNES</t>
  </si>
  <si>
    <t xml:space="preserve">CASSEN BAUHAIN (14 JUIN KHALFA AGNIAS) </t>
  </si>
  <si>
    <t>14 JUIN GEORGE RONCO</t>
  </si>
  <si>
    <t>14 JUIN CAMARET MARTY CAPRANI VENTURA</t>
  </si>
  <si>
    <t>14 JUIN POTE PAPY ARNAUD</t>
  </si>
  <si>
    <t xml:space="preserve">14 JUIN LAURENT MATTHIEU KEBABDJIAN LESSIRE </t>
  </si>
  <si>
    <t>14 JUIN BENOITCHIEUX MAURIN</t>
  </si>
  <si>
    <t>14 juin lessire maurin nikitchuk</t>
  </si>
  <si>
    <t>14 JUIN KERVELLE NIKITCHUCK</t>
  </si>
  <si>
    <t>14 JUIN RONCO GEORGE</t>
  </si>
  <si>
    <t>14 JUIN SOUNES GEORGE</t>
  </si>
  <si>
    <t>14 juin poté papy arnaud  *Personnes morales</t>
  </si>
  <si>
    <t>15 JUIN DARRIOSECQ SAUDECERRE GEORGE LAURENT</t>
  </si>
  <si>
    <t>15 JUIN GANEVAL GOUREVITCH WURGES</t>
  </si>
  <si>
    <t>15 JUIN MARDEAU SAUDECERRE VENTURA KHALFA</t>
  </si>
  <si>
    <t>15 JUIN PERREARD DESSENNE MAURIN</t>
  </si>
  <si>
    <t>15 JUIN DELEPOUVE BLANCHET BOUCHERON</t>
  </si>
  <si>
    <t>15 JUIN GERVET LASSEN VENTURA MAURIN</t>
  </si>
  <si>
    <t>15 JUIN SAUDECERRE DAUDECERRE BOUCHERON</t>
  </si>
  <si>
    <t>15 JUIN DARIOSECQ SAUDECERRE GEORGE MATTHIEU</t>
  </si>
  <si>
    <t>15 JUIN KHALFA LANDRE TRANCART STEVENOT</t>
  </si>
  <si>
    <t>15 JUIN POLIK JOUSSE KUEZEK</t>
  </si>
  <si>
    <t>15 JUIN KERVELLA MARREAU BAUDRY CURE</t>
  </si>
  <si>
    <t>15 JUIN KHALFA VENTURA GERVET MAURIN</t>
  </si>
  <si>
    <t>15 JUIN FLOURET GRAPPEIN SAUDECERRE DIJOUX</t>
  </si>
  <si>
    <t>15 JUIN KHALFA CASSEN</t>
  </si>
  <si>
    <t>15 JUIN PAPY LEMOINE  CAMARET RELINGER</t>
  </si>
  <si>
    <t>15 JUIN GEORGE POLIAK JOUSSE CASSEN</t>
  </si>
  <si>
    <t>15 juin jousse khalfa</t>
  </si>
  <si>
    <t>17 JUIN JONQUET POURRE DARTHUYS GUIOL</t>
  </si>
  <si>
    <t>17 JUIN SIMONET CIPIERE VERDIN PERRIN</t>
  </si>
  <si>
    <t>17 JUIN BENQUET COSSART MOUROUX REGNIER</t>
  </si>
  <si>
    <t>17 JUIN JAUFFRET HAUGUEL GOURHAN BRUN</t>
  </si>
  <si>
    <t>17 JUIN CASTAGNEZ VEZIE BAUHAIM LAMBERT</t>
  </si>
  <si>
    <t>17 JUIN GAZIELLO WINTREBERT DARTUS PLIHON</t>
  </si>
  <si>
    <t>17 JUIN CALDERON FLOURY BLANDINE ROUAUD</t>
  </si>
  <si>
    <t>17 JUIN FLOURY JALOUSTRE LEFEBVRE RIOUAL</t>
  </si>
  <si>
    <t>17JUIN  GAZIELLO WINTREBERT DARTUS PLIHON</t>
  </si>
  <si>
    <t>17 JUIN JAUFFRET HAUGUEL GOURHAN BRULANT</t>
  </si>
  <si>
    <t>28 JUIN JOURDAIN (HUISSIER)</t>
  </si>
  <si>
    <t>QUE NULS ET BLANCS DONC PAS DE LISTING</t>
  </si>
  <si>
    <t>11 JUIN BAUHAIN AGNIAS</t>
  </si>
  <si>
    <t>14 JUIN KHALFA AGNIAS</t>
  </si>
  <si>
    <t>V.DIRECT : votes sur place</t>
  </si>
  <si>
    <t>LES PERSONNES DEPOUILLANT LES VOTES ONT COMMENCE LE 11 JUIN ET TERMINE LE 14 JUIN</t>
  </si>
  <si>
    <t>V. PRO : votes par procuration</t>
  </si>
  <si>
    <t>Total voix</t>
  </si>
  <si>
    <t>Nbre de vote moyen / bulletin exprimé</t>
  </si>
  <si>
    <t>*</t>
  </si>
  <si>
    <t>TOTAL</t>
  </si>
  <si>
    <t>Ref=11</t>
  </si>
  <si>
    <t>Ref=12</t>
  </si>
  <si>
    <t>Ref=13</t>
  </si>
  <si>
    <t>Ref=14</t>
  </si>
  <si>
    <t>Ref=15</t>
  </si>
  <si>
    <t>np&gt;5  (si oui : 1)</t>
  </si>
  <si>
    <t>n(1-p)&gt;5  (si oui : 1)</t>
  </si>
  <si>
    <t xml:space="preserve">", ƒ1-ƒ2 ≈ N(0 ; √(p1q1/N1+p2q2/N2)), </t>
  </si>
  <si>
    <t>Référence (f2)</t>
  </si>
  <si>
    <t>VALEUR TEST &gt;</t>
  </si>
  <si>
    <t>Nbre de case &gt; 2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</si>
  <si>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Verdana"/>
        <family val="2"/>
      </rPr>
      <t xml:space="preserve">293 bulletins en 2 lots,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</si>
  <si>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Verdana"/>
        <family val="2"/>
      </rPr>
      <t>le 11 juin : 2463 bulletins en 20 lots,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</si>
  <si>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Verdana"/>
        <family val="2"/>
      </rPr>
      <t xml:space="preserve">le 12 juin : 349 bulletins en 3 lots,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</si>
  <si>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Verdana"/>
        <family val="2"/>
      </rPr>
      <t>le 13 juin : 619 bulletins en 6 lots,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</si>
  <si>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Verdana"/>
        <family val="2"/>
      </rPr>
      <t>le 14 juin : 1038 bulletins en 12 lots</t>
    </r>
  </si>
  <si>
    <t xml:space="preserve">le 15 juin : 891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</si>
</sst>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&quot; F&quot;"/>
    <numFmt numFmtId="181" formatCode="#,##0.00_ _F"/>
    <numFmt numFmtId="182" formatCode="#,##0.00\ &quot;€&quot;"/>
    <numFmt numFmtId="183" formatCode="_-* #,##0.00[$€]_-;\-* #,##0.00[$€]_-;_-* &quot;-&quot;??[$€]_-;_-@_-"/>
    <numFmt numFmtId="184" formatCode="#,##0.00\ _€"/>
    <numFmt numFmtId="185" formatCode="&quot;Vrai&quot;;&quot;Vrai&quot;;&quot;Faux&quot;"/>
    <numFmt numFmtId="186" formatCode="&quot;Actif&quot;;&quot;Actif&quot;;&quot;Inactif&quot;"/>
    <numFmt numFmtId="187" formatCode="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imes New Roman"/>
      <family val="1"/>
    </font>
    <font>
      <sz val="8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b/>
      <sz val="9"/>
      <color indexed="8"/>
      <name val="Geneva"/>
      <family val="0"/>
    </font>
    <font>
      <sz val="9"/>
      <color indexed="8"/>
      <name val="Geneva"/>
      <family val="0"/>
    </font>
    <font>
      <b/>
      <sz val="9"/>
      <color indexed="53"/>
      <name val="Geneva"/>
      <family val="0"/>
    </font>
    <font>
      <b/>
      <sz val="12"/>
      <color indexed="53"/>
      <name val="Geneva"/>
      <family val="0"/>
    </font>
    <font>
      <sz val="12"/>
      <name val="Times"/>
      <family val="0"/>
    </font>
    <font>
      <sz val="12"/>
      <name val="Verdana"/>
      <family val="2"/>
    </font>
    <font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" fontId="0" fillId="0" borderId="1" xfId="0" applyNumberFormat="1" applyFill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9" fontId="1" fillId="2" borderId="1" xfId="2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9" fontId="0" fillId="3" borderId="0" xfId="20" applyFill="1" applyBorder="1" applyAlignment="1">
      <alignment/>
    </xf>
    <xf numFmtId="0" fontId="1" fillId="4" borderId="1" xfId="0" applyFont="1" applyFill="1" applyBorder="1" applyAlignment="1">
      <alignment horizontal="center"/>
    </xf>
    <xf numFmtId="9" fontId="1" fillId="4" borderId="1" xfId="20" applyFont="1" applyFill="1" applyBorder="1" applyAlignment="1">
      <alignment/>
    </xf>
    <xf numFmtId="0" fontId="1" fillId="4" borderId="0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6" fillId="4" borderId="1" xfId="0" applyFont="1" applyFill="1" applyBorder="1" applyAlignment="1">
      <alignment horizontal="center"/>
    </xf>
    <xf numFmtId="9" fontId="6" fillId="4" borderId="1" xfId="20" applyFont="1" applyFill="1" applyBorder="1" applyAlignment="1">
      <alignment/>
    </xf>
    <xf numFmtId="0" fontId="7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2" borderId="1" xfId="0" applyFont="1" applyFill="1" applyBorder="1" applyAlignment="1">
      <alignment/>
    </xf>
    <xf numFmtId="9" fontId="9" fillId="0" borderId="0" xfId="0" applyNumberFormat="1" applyFont="1" applyBorder="1" applyAlignment="1">
      <alignment/>
    </xf>
    <xf numFmtId="0" fontId="8" fillId="4" borderId="0" xfId="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1" fillId="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2" fontId="1" fillId="4" borderId="1" xfId="2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justify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3"/>
  <sheetViews>
    <sheetView tabSelected="1" zoomScale="75" zoomScaleNormal="75" workbookViewId="0" topLeftCell="AO1">
      <selection activeCell="AW1" sqref="AW1:AX16384"/>
    </sheetView>
  </sheetViews>
  <sheetFormatPr defaultColWidth="11.00390625" defaultRowHeight="12"/>
  <cols>
    <col min="1" max="1" width="38.375" style="23" bestFit="1" customWidth="1"/>
    <col min="2" max="2" width="11.375" style="33" customWidth="1"/>
    <col min="3" max="3" width="10.375" style="39" bestFit="1" customWidth="1"/>
    <col min="4" max="4" width="10.00390625" style="39" bestFit="1" customWidth="1"/>
    <col min="5" max="8" width="12.875" style="39" bestFit="1" customWidth="1"/>
    <col min="10" max="10" width="11.375" style="33" customWidth="1"/>
    <col min="11" max="11" width="10.375" style="39" bestFit="1" customWidth="1"/>
    <col min="12" max="12" width="10.00390625" style="39" bestFit="1" customWidth="1"/>
    <col min="13" max="16" width="12.875" style="39" bestFit="1" customWidth="1"/>
    <col min="18" max="18" width="11.375" style="33" customWidth="1"/>
    <col min="19" max="19" width="10.375" style="39" bestFit="1" customWidth="1"/>
    <col min="20" max="20" width="10.00390625" style="39" bestFit="1" customWidth="1"/>
    <col min="21" max="24" width="12.875" style="39" bestFit="1" customWidth="1"/>
    <col min="26" max="26" width="11.375" style="33" customWidth="1"/>
    <col min="27" max="27" width="10.375" style="39" bestFit="1" customWidth="1"/>
    <col min="28" max="28" width="10.00390625" style="39" bestFit="1" customWidth="1"/>
    <col min="29" max="32" width="12.875" style="39" bestFit="1" customWidth="1"/>
    <col min="34" max="34" width="11.375" style="33" customWidth="1"/>
    <col min="35" max="35" width="10.375" style="39" bestFit="1" customWidth="1"/>
    <col min="36" max="36" width="10.00390625" style="39" bestFit="1" customWidth="1"/>
    <col min="37" max="40" width="12.875" style="39" bestFit="1" customWidth="1"/>
    <col min="42" max="42" width="11.375" style="33" customWidth="1"/>
    <col min="43" max="43" width="10.375" style="39" bestFit="1" customWidth="1"/>
    <col min="44" max="44" width="10.00390625" style="39" bestFit="1" customWidth="1"/>
    <col min="45" max="48" width="12.875" style="39" bestFit="1" customWidth="1"/>
    <col min="50" max="50" width="11.375" style="33" customWidth="1"/>
    <col min="51" max="51" width="10.375" style="39" bestFit="1" customWidth="1"/>
    <col min="52" max="52" width="10.00390625" style="39" bestFit="1" customWidth="1"/>
    <col min="53" max="58" width="12.875" style="39" bestFit="1" customWidth="1"/>
  </cols>
  <sheetData>
    <row r="1" spans="2:51" ht="24.75">
      <c r="B1" s="62" t="s">
        <v>242</v>
      </c>
      <c r="C1" s="63" t="s">
        <v>241</v>
      </c>
      <c r="J1" s="62" t="s">
        <v>242</v>
      </c>
      <c r="K1" s="63" t="s">
        <v>241</v>
      </c>
      <c r="R1" s="62" t="s">
        <v>242</v>
      </c>
      <c r="S1" s="63" t="s">
        <v>241</v>
      </c>
      <c r="Z1" s="62" t="s">
        <v>242</v>
      </c>
      <c r="AA1" s="63" t="s">
        <v>241</v>
      </c>
      <c r="AH1" s="62" t="s">
        <v>242</v>
      </c>
      <c r="AI1" s="63" t="s">
        <v>241</v>
      </c>
      <c r="AP1" s="62" t="s">
        <v>242</v>
      </c>
      <c r="AQ1" s="63" t="s">
        <v>241</v>
      </c>
      <c r="AX1" s="62"/>
      <c r="AY1" s="63"/>
    </row>
    <row r="2" spans="1:58" ht="12">
      <c r="A2" s="2" t="s">
        <v>0</v>
      </c>
      <c r="B2" s="32" t="s">
        <v>3</v>
      </c>
      <c r="C2" s="37" t="s">
        <v>3</v>
      </c>
      <c r="D2" s="37" t="s">
        <v>24</v>
      </c>
      <c r="E2" s="37" t="s">
        <v>28</v>
      </c>
      <c r="F2" s="37" t="s">
        <v>36</v>
      </c>
      <c r="G2" s="37" t="s">
        <v>49</v>
      </c>
      <c r="H2" s="37" t="s">
        <v>67</v>
      </c>
      <c r="J2" s="32" t="s">
        <v>24</v>
      </c>
      <c r="K2" s="37" t="s">
        <v>3</v>
      </c>
      <c r="L2" s="37" t="s">
        <v>24</v>
      </c>
      <c r="M2" s="37" t="s">
        <v>28</v>
      </c>
      <c r="N2" s="37" t="s">
        <v>36</v>
      </c>
      <c r="O2" s="37" t="s">
        <v>49</v>
      </c>
      <c r="P2" s="37" t="s">
        <v>67</v>
      </c>
      <c r="R2" s="32" t="s">
        <v>28</v>
      </c>
      <c r="S2" s="37" t="s">
        <v>3</v>
      </c>
      <c r="T2" s="37" t="s">
        <v>24</v>
      </c>
      <c r="U2" s="37" t="s">
        <v>28</v>
      </c>
      <c r="V2" s="37" t="s">
        <v>36</v>
      </c>
      <c r="W2" s="37" t="s">
        <v>49</v>
      </c>
      <c r="X2" s="37" t="s">
        <v>67</v>
      </c>
      <c r="Z2" s="32" t="s">
        <v>36</v>
      </c>
      <c r="AA2" s="37" t="s">
        <v>3</v>
      </c>
      <c r="AB2" s="37" t="s">
        <v>24</v>
      </c>
      <c r="AC2" s="37" t="s">
        <v>28</v>
      </c>
      <c r="AD2" s="37" t="s">
        <v>36</v>
      </c>
      <c r="AE2" s="37" t="s">
        <v>49</v>
      </c>
      <c r="AF2" s="37" t="s">
        <v>67</v>
      </c>
      <c r="AH2" s="32" t="s">
        <v>49</v>
      </c>
      <c r="AI2" s="37" t="s">
        <v>3</v>
      </c>
      <c r="AJ2" s="37" t="s">
        <v>24</v>
      </c>
      <c r="AK2" s="37" t="s">
        <v>28</v>
      </c>
      <c r="AL2" s="37" t="s">
        <v>36</v>
      </c>
      <c r="AM2" s="37" t="s">
        <v>49</v>
      </c>
      <c r="AN2" s="37" t="s">
        <v>67</v>
      </c>
      <c r="AP2" s="32" t="s">
        <v>67</v>
      </c>
      <c r="AQ2" s="37" t="s">
        <v>3</v>
      </c>
      <c r="AR2" s="37" t="s">
        <v>24</v>
      </c>
      <c r="AS2" s="37" t="s">
        <v>28</v>
      </c>
      <c r="AT2" s="37" t="s">
        <v>36</v>
      </c>
      <c r="AU2" s="37" t="s">
        <v>49</v>
      </c>
      <c r="AV2" s="37" t="s">
        <v>67</v>
      </c>
      <c r="AX2" s="32"/>
      <c r="AY2" s="37"/>
      <c r="AZ2" s="37"/>
      <c r="BA2" s="37"/>
      <c r="BB2" s="37"/>
      <c r="BC2" s="37"/>
      <c r="BD2" s="37"/>
      <c r="BE2" s="37"/>
      <c r="BF2" s="37"/>
    </row>
    <row r="3" spans="1:58" ht="15.75">
      <c r="A3" s="13" t="s">
        <v>91</v>
      </c>
      <c r="B3" s="32">
        <v>0.6421052631578947</v>
      </c>
      <c r="C3" s="64">
        <v>0</v>
      </c>
      <c r="D3" s="64">
        <v>-1.171479616640606</v>
      </c>
      <c r="E3" s="64">
        <v>-0.7534677845387926</v>
      </c>
      <c r="F3" s="64">
        <v>0.8626861190874708</v>
      </c>
      <c r="G3" s="64">
        <v>-0.33813220284206347</v>
      </c>
      <c r="H3" s="64">
        <v>0.7045396909799446</v>
      </c>
      <c r="J3" s="32">
        <v>0.606826801517067</v>
      </c>
      <c r="K3" s="64">
        <v>1.171479616640606</v>
      </c>
      <c r="L3" s="64">
        <v>0</v>
      </c>
      <c r="M3" s="64">
        <v>0.215332712639277</v>
      </c>
      <c r="N3" s="64">
        <v>3.006253861832532</v>
      </c>
      <c r="O3" s="64">
        <v>1.3384770600011964</v>
      </c>
      <c r="P3" s="64">
        <v>3.0699313769901186</v>
      </c>
      <c r="R3" s="32">
        <v>0.6129032258064516</v>
      </c>
      <c r="S3" s="64">
        <v>0.7534677845387926</v>
      </c>
      <c r="T3" s="64">
        <v>-0.215332712639277</v>
      </c>
      <c r="U3" s="64">
        <v>0</v>
      </c>
      <c r="V3" s="64">
        <v>1.8036428230406107</v>
      </c>
      <c r="W3" s="64">
        <v>0.6013138233249204</v>
      </c>
      <c r="X3" s="64">
        <v>1.6888147653855665</v>
      </c>
      <c r="Z3" s="32">
        <v>0.6716171617161716</v>
      </c>
      <c r="AA3" s="64">
        <v>-0.8626861190874708</v>
      </c>
      <c r="AB3" s="64">
        <v>-3.006253861832532</v>
      </c>
      <c r="AC3" s="64">
        <v>-1.8036428230406107</v>
      </c>
      <c r="AD3" s="64">
        <v>0</v>
      </c>
      <c r="AE3" s="64">
        <v>-1.6559547736135174</v>
      </c>
      <c r="AF3" s="64">
        <v>-0.26049327785775955</v>
      </c>
      <c r="AH3" s="32">
        <v>0.6312127236580517</v>
      </c>
      <c r="AI3" s="64">
        <v>0.33813220284206347</v>
      </c>
      <c r="AJ3" s="64">
        <v>-1.3384770600011964</v>
      </c>
      <c r="AK3" s="64">
        <v>-0.6013138233249204</v>
      </c>
      <c r="AL3" s="64">
        <v>1.6559547736135174</v>
      </c>
      <c r="AM3" s="64">
        <v>0</v>
      </c>
      <c r="AN3" s="64">
        <v>1.529334523609838</v>
      </c>
      <c r="AP3" s="32">
        <v>0.6651108518086347</v>
      </c>
      <c r="AQ3" s="64">
        <v>-0.7045396909799446</v>
      </c>
      <c r="AR3" s="64">
        <v>-3.0699313769901186</v>
      </c>
      <c r="AS3" s="64">
        <v>-1.6888147653855665</v>
      </c>
      <c r="AT3" s="64">
        <v>0.26049327785775955</v>
      </c>
      <c r="AU3" s="64">
        <v>-1.529334523609838</v>
      </c>
      <c r="AV3" s="64">
        <v>0</v>
      </c>
      <c r="AX3" s="32"/>
      <c r="AY3" s="64"/>
      <c r="AZ3" s="64"/>
      <c r="BA3" s="64"/>
      <c r="BB3" s="64"/>
      <c r="BC3" s="64"/>
      <c r="BD3" s="64"/>
      <c r="BE3" s="64"/>
      <c r="BF3" s="64"/>
    </row>
    <row r="4" spans="1:58" ht="15.75">
      <c r="A4" s="13" t="s">
        <v>92</v>
      </c>
      <c r="B4" s="32">
        <v>0.6491228070175439</v>
      </c>
      <c r="C4" s="64">
        <v>0</v>
      </c>
      <c r="D4" s="64">
        <v>-1.1997477178269</v>
      </c>
      <c r="E4" s="64">
        <v>0.12644661641937205</v>
      </c>
      <c r="F4" s="64">
        <v>-1.686140795995783</v>
      </c>
      <c r="G4" s="64">
        <v>-2.585516250030393</v>
      </c>
      <c r="H4" s="64">
        <v>-4.179624105425348</v>
      </c>
      <c r="J4" s="32">
        <v>0.6131479140328698</v>
      </c>
      <c r="K4" s="64">
        <v>1.1997477178269</v>
      </c>
      <c r="L4" s="64">
        <v>0</v>
      </c>
      <c r="M4" s="64">
        <v>1.4768940275339872</v>
      </c>
      <c r="N4" s="64">
        <v>-1.0023571360383756</v>
      </c>
      <c r="O4" s="64">
        <v>-2.562571361502363</v>
      </c>
      <c r="P4" s="64">
        <v>-5.158047984573125</v>
      </c>
      <c r="R4" s="32">
        <v>0.6539589442815249</v>
      </c>
      <c r="S4" s="64">
        <v>-0.12644661641937205</v>
      </c>
      <c r="T4" s="64">
        <v>-1.4768940275339872</v>
      </c>
      <c r="U4" s="64">
        <v>0</v>
      </c>
      <c r="V4" s="64">
        <v>-1.938815008775794</v>
      </c>
      <c r="W4" s="64">
        <v>-2.932314435106027</v>
      </c>
      <c r="X4" s="64">
        <v>-4.622806195373594</v>
      </c>
      <c r="Z4" s="32">
        <v>0.5907590759075908</v>
      </c>
      <c r="AA4" s="64">
        <v>1.686140795995783</v>
      </c>
      <c r="AB4" s="64">
        <v>1.0023571360383756</v>
      </c>
      <c r="AC4" s="64">
        <v>1.938815008775794</v>
      </c>
      <c r="AD4" s="64">
        <v>0</v>
      </c>
      <c r="AE4" s="64">
        <v>-0.9917882357500017</v>
      </c>
      <c r="AF4" s="64">
        <v>-3.031990196534298</v>
      </c>
      <c r="AH4" s="32">
        <v>0.5656063618290258</v>
      </c>
      <c r="AI4" s="64">
        <v>2.585516250030393</v>
      </c>
      <c r="AJ4" s="64">
        <v>2.562571361502363</v>
      </c>
      <c r="AK4" s="64">
        <v>2.932314435106027</v>
      </c>
      <c r="AL4" s="64">
        <v>0.9917882357500017</v>
      </c>
      <c r="AM4" s="64">
        <v>0</v>
      </c>
      <c r="AN4" s="64">
        <v>-2.3553907119711526</v>
      </c>
      <c r="AP4" s="32">
        <v>0.5110851808634772</v>
      </c>
      <c r="AQ4" s="64">
        <v>4.179624105425348</v>
      </c>
      <c r="AR4" s="64">
        <v>5.158047984573125</v>
      </c>
      <c r="AS4" s="64">
        <v>4.622806195373594</v>
      </c>
      <c r="AT4" s="64">
        <v>3.031990196534298</v>
      </c>
      <c r="AU4" s="64">
        <v>2.3553907119711526</v>
      </c>
      <c r="AV4" s="64">
        <v>0</v>
      </c>
      <c r="AX4" s="32"/>
      <c r="AY4" s="64"/>
      <c r="AZ4" s="64"/>
      <c r="BA4" s="64"/>
      <c r="BB4" s="64"/>
      <c r="BC4" s="64"/>
      <c r="BD4" s="64"/>
      <c r="BE4" s="64"/>
      <c r="BF4" s="64"/>
    </row>
    <row r="5" spans="1:58" ht="15.75">
      <c r="A5" s="13" t="s">
        <v>93</v>
      </c>
      <c r="B5" s="32">
        <v>0.6105263157894737</v>
      </c>
      <c r="C5" s="64">
        <v>0</v>
      </c>
      <c r="D5" s="64">
        <v>-0.5203974141279051</v>
      </c>
      <c r="E5" s="64">
        <v>-0.8335342991005591</v>
      </c>
      <c r="F5" s="64">
        <v>-0.7502566137209301</v>
      </c>
      <c r="G5" s="64">
        <v>-2.9663226627537003</v>
      </c>
      <c r="H5" s="64">
        <v>-2.512235228406353</v>
      </c>
      <c r="J5" s="32">
        <v>0.594605983986515</v>
      </c>
      <c r="K5" s="64">
        <v>0.5203974141279051</v>
      </c>
      <c r="L5" s="64">
        <v>0</v>
      </c>
      <c r="M5" s="64">
        <v>-0.5910216033562944</v>
      </c>
      <c r="N5" s="64">
        <v>-0.46609640306414785</v>
      </c>
      <c r="O5" s="64">
        <v>-4.366647423488992</v>
      </c>
      <c r="P5" s="64">
        <v>-3.450116919833979</v>
      </c>
      <c r="R5" s="32">
        <v>0.5777126099706745</v>
      </c>
      <c r="S5" s="64">
        <v>0.8335342991005591</v>
      </c>
      <c r="T5" s="64">
        <v>0.5910216033562944</v>
      </c>
      <c r="U5" s="64">
        <v>0</v>
      </c>
      <c r="V5" s="64">
        <v>0.19292585156673134</v>
      </c>
      <c r="W5" s="64">
        <v>-2.0869986332034913</v>
      </c>
      <c r="X5" s="64">
        <v>-1.6221195468061944</v>
      </c>
      <c r="Z5" s="32">
        <v>0.5841584158415841</v>
      </c>
      <c r="AA5" s="64">
        <v>0.7502566137209301</v>
      </c>
      <c r="AB5" s="64">
        <v>0.46609640306414785</v>
      </c>
      <c r="AC5" s="64">
        <v>-0.19292585156673134</v>
      </c>
      <c r="AD5" s="64">
        <v>0</v>
      </c>
      <c r="AE5" s="64">
        <v>-2.795832043428897</v>
      </c>
      <c r="AF5" s="64">
        <v>-2.201555638454074</v>
      </c>
      <c r="AH5" s="32">
        <v>0.5129224652087475</v>
      </c>
      <c r="AI5" s="64">
        <v>2.9663226627537003</v>
      </c>
      <c r="AJ5" s="64">
        <v>4.366647423488992</v>
      </c>
      <c r="AK5" s="64">
        <v>2.0869986332034913</v>
      </c>
      <c r="AL5" s="64">
        <v>2.795832043428897</v>
      </c>
      <c r="AM5" s="64">
        <v>0</v>
      </c>
      <c r="AN5" s="64">
        <v>0.5741108186064263</v>
      </c>
      <c r="AP5" s="32">
        <v>0.5262543757292882</v>
      </c>
      <c r="AQ5" s="64">
        <v>2.512235228406353</v>
      </c>
      <c r="AR5" s="64">
        <v>3.450116919833979</v>
      </c>
      <c r="AS5" s="64">
        <v>1.6221195468061944</v>
      </c>
      <c r="AT5" s="64">
        <v>2.201555638454074</v>
      </c>
      <c r="AU5" s="64">
        <v>-0.5741108186064263</v>
      </c>
      <c r="AV5" s="64">
        <v>0</v>
      </c>
      <c r="AX5" s="32"/>
      <c r="AY5" s="64"/>
      <c r="AZ5" s="64"/>
      <c r="BA5" s="64"/>
      <c r="BB5" s="64"/>
      <c r="BC5" s="64"/>
      <c r="BD5" s="64"/>
      <c r="BE5" s="64"/>
      <c r="BF5" s="64"/>
    </row>
    <row r="6" spans="1:58" ht="15.75">
      <c r="A6" s="13" t="s">
        <v>94</v>
      </c>
      <c r="B6" s="32">
        <v>0.27017543859649124</v>
      </c>
      <c r="C6" s="64">
        <v>0</v>
      </c>
      <c r="D6" s="64">
        <v>10.835150246391303</v>
      </c>
      <c r="E6" s="64">
        <v>8.528092307675712</v>
      </c>
      <c r="F6" s="64">
        <v>9.342981442802445</v>
      </c>
      <c r="G6" s="64">
        <v>7.203137449169828</v>
      </c>
      <c r="H6" s="64">
        <v>7.71946575730039</v>
      </c>
      <c r="J6" s="32">
        <v>0.5756426464391066</v>
      </c>
      <c r="K6" s="64">
        <v>-10.835150246391303</v>
      </c>
      <c r="L6" s="64">
        <v>0</v>
      </c>
      <c r="M6" s="64">
        <v>0.48410678748710817</v>
      </c>
      <c r="N6" s="64">
        <v>0.1586323739289714</v>
      </c>
      <c r="O6" s="64">
        <v>-4.512646973152042</v>
      </c>
      <c r="P6" s="64">
        <v>-3.1916257832132082</v>
      </c>
      <c r="R6" s="32">
        <v>0.5894428152492669</v>
      </c>
      <c r="S6" s="64">
        <v>-8.528092307675712</v>
      </c>
      <c r="T6" s="64">
        <v>-0.48410678748710817</v>
      </c>
      <c r="U6" s="64">
        <v>0</v>
      </c>
      <c r="V6" s="64">
        <v>-0.30694262975251196</v>
      </c>
      <c r="W6" s="64">
        <v>-3.1786316353734314</v>
      </c>
      <c r="X6" s="64">
        <v>-2.4395019897820225</v>
      </c>
      <c r="Z6" s="32">
        <v>0.5792079207920792</v>
      </c>
      <c r="AA6" s="64">
        <v>-9.342981442802445</v>
      </c>
      <c r="AB6" s="64">
        <v>-0.1586323739289714</v>
      </c>
      <c r="AC6" s="64">
        <v>0.30694262975251196</v>
      </c>
      <c r="AD6" s="64">
        <v>0</v>
      </c>
      <c r="AE6" s="64">
        <v>-3.4560521689555994</v>
      </c>
      <c r="AF6" s="64">
        <v>-2.542107850322832</v>
      </c>
      <c r="AH6" s="32">
        <v>0.49105367793240556</v>
      </c>
      <c r="AI6" s="64">
        <v>-7.203137449169828</v>
      </c>
      <c r="AJ6" s="64">
        <v>4.512646973152042</v>
      </c>
      <c r="AK6" s="64">
        <v>3.1786316353734314</v>
      </c>
      <c r="AL6" s="64">
        <v>3.4560521689555994</v>
      </c>
      <c r="AM6" s="64">
        <v>0</v>
      </c>
      <c r="AN6" s="64">
        <v>0.9122580974881975</v>
      </c>
      <c r="AP6" s="32">
        <v>0.5122520420070011</v>
      </c>
      <c r="AQ6" s="64">
        <v>-7.71946575730039</v>
      </c>
      <c r="AR6" s="64">
        <v>3.1916257832132082</v>
      </c>
      <c r="AS6" s="64">
        <v>2.4395019897820225</v>
      </c>
      <c r="AT6" s="64">
        <v>2.542107850322832</v>
      </c>
      <c r="AU6" s="64">
        <v>-0.9122580974881975</v>
      </c>
      <c r="AV6" s="64">
        <v>0</v>
      </c>
      <c r="AX6" s="32"/>
      <c r="AY6" s="64"/>
      <c r="AZ6" s="64"/>
      <c r="BA6" s="64"/>
      <c r="BB6" s="64"/>
      <c r="BC6" s="64"/>
      <c r="BD6" s="64"/>
      <c r="BE6" s="64"/>
      <c r="BF6" s="64"/>
    </row>
    <row r="7" spans="1:58" ht="15.75">
      <c r="A7" s="13" t="s">
        <v>95</v>
      </c>
      <c r="B7" s="32">
        <v>0.5368421052631579</v>
      </c>
      <c r="C7" s="64">
        <v>0</v>
      </c>
      <c r="D7" s="64">
        <v>-1.8185085542994601</v>
      </c>
      <c r="E7" s="64">
        <v>-0.7365239032983761</v>
      </c>
      <c r="F7" s="64">
        <v>-0.38342671348672297</v>
      </c>
      <c r="G7" s="64">
        <v>0.8905796647424691</v>
      </c>
      <c r="H7" s="64">
        <v>-0.03674243508640617</v>
      </c>
      <c r="J7" s="32">
        <v>0.47998314369995787</v>
      </c>
      <c r="K7" s="64">
        <v>1.8185085542994601</v>
      </c>
      <c r="L7" s="64">
        <v>0</v>
      </c>
      <c r="M7" s="64">
        <v>0.9446370885087816</v>
      </c>
      <c r="N7" s="64">
        <v>1.8966657526042425</v>
      </c>
      <c r="O7" s="64">
        <v>4.634637814880514</v>
      </c>
      <c r="P7" s="64">
        <v>2.796360000793856</v>
      </c>
      <c r="R7" s="32">
        <v>0.5073313782991202</v>
      </c>
      <c r="S7" s="64">
        <v>0.7365239032983761</v>
      </c>
      <c r="T7" s="64">
        <v>-0.9446370885087816</v>
      </c>
      <c r="U7" s="64">
        <v>0</v>
      </c>
      <c r="V7" s="64">
        <v>0.4661468538915692</v>
      </c>
      <c r="W7" s="64">
        <v>1.8961062959866124</v>
      </c>
      <c r="X7" s="64">
        <v>0.8833965256898195</v>
      </c>
      <c r="Z7" s="32">
        <v>0.523102310231023</v>
      </c>
      <c r="AA7" s="64">
        <v>0.38342671348672297</v>
      </c>
      <c r="AB7" s="64">
        <v>-1.8966657526042425</v>
      </c>
      <c r="AC7" s="64">
        <v>-0.4661468538915692</v>
      </c>
      <c r="AD7" s="64">
        <v>0</v>
      </c>
      <c r="AE7" s="64">
        <v>1.6986253213390354</v>
      </c>
      <c r="AF7" s="64">
        <v>0.47132401613626546</v>
      </c>
      <c r="AH7" s="32">
        <v>0.5666003976143141</v>
      </c>
      <c r="AI7" s="64">
        <v>-0.8905796647424691</v>
      </c>
      <c r="AJ7" s="64">
        <v>-4.634637814880514</v>
      </c>
      <c r="AK7" s="64">
        <v>-1.8961062959866124</v>
      </c>
      <c r="AL7" s="64">
        <v>-1.6986253213390354</v>
      </c>
      <c r="AM7" s="64">
        <v>0</v>
      </c>
      <c r="AN7" s="64">
        <v>-1.341559540296423</v>
      </c>
      <c r="AP7" s="32">
        <v>0.5355892648774796</v>
      </c>
      <c r="AQ7" s="64">
        <v>0.03674243508640617</v>
      </c>
      <c r="AR7" s="64">
        <v>-2.796360000793856</v>
      </c>
      <c r="AS7" s="64">
        <v>-0.8833965256898195</v>
      </c>
      <c r="AT7" s="64">
        <v>-0.47132401613626546</v>
      </c>
      <c r="AU7" s="64">
        <v>1.341559540296423</v>
      </c>
      <c r="AV7" s="64">
        <v>0</v>
      </c>
      <c r="AX7" s="32"/>
      <c r="AY7" s="64"/>
      <c r="AZ7" s="64"/>
      <c r="BA7" s="64"/>
      <c r="BB7" s="64"/>
      <c r="BC7" s="64"/>
      <c r="BD7" s="64"/>
      <c r="BE7" s="64"/>
      <c r="BF7" s="64"/>
    </row>
    <row r="8" spans="1:58" ht="15.75">
      <c r="A8" s="13" t="s">
        <v>96</v>
      </c>
      <c r="B8" s="32">
        <v>0.4807017543859649</v>
      </c>
      <c r="C8" s="64">
        <v>0</v>
      </c>
      <c r="D8" s="64">
        <v>-0.763154538924419</v>
      </c>
      <c r="E8" s="64">
        <v>0.1521398965137038</v>
      </c>
      <c r="F8" s="64">
        <v>0.9055158157676622</v>
      </c>
      <c r="G8" s="64">
        <v>2.0302225990980896</v>
      </c>
      <c r="H8" s="64">
        <v>0.9917304456515345</v>
      </c>
      <c r="J8" s="32">
        <v>0.45680573114201434</v>
      </c>
      <c r="K8" s="64">
        <v>0.763154538924419</v>
      </c>
      <c r="L8" s="64">
        <v>0</v>
      </c>
      <c r="M8" s="64">
        <v>1.0367558523753433</v>
      </c>
      <c r="N8" s="64">
        <v>2.480708710183517</v>
      </c>
      <c r="O8" s="64">
        <v>4.907350758977718</v>
      </c>
      <c r="P8" s="64">
        <v>2.9034361171559424</v>
      </c>
      <c r="R8" s="32">
        <v>0.4868035190615836</v>
      </c>
      <c r="S8" s="64">
        <v>-0.1521398965137038</v>
      </c>
      <c r="T8" s="64">
        <v>-1.0367558523753433</v>
      </c>
      <c r="U8" s="64">
        <v>0</v>
      </c>
      <c r="V8" s="64">
        <v>0.7801670685405893</v>
      </c>
      <c r="W8" s="64">
        <v>1.97869248794671</v>
      </c>
      <c r="X8" s="64">
        <v>0.8681552423711141</v>
      </c>
      <c r="Z8" s="32">
        <v>0.5132013201320133</v>
      </c>
      <c r="AA8" s="64">
        <v>-0.9055158157676622</v>
      </c>
      <c r="AB8" s="64">
        <v>-2.480708710183517</v>
      </c>
      <c r="AC8" s="64">
        <v>-0.7801670685405893</v>
      </c>
      <c r="AD8" s="64">
        <v>0</v>
      </c>
      <c r="AE8" s="64">
        <v>1.383759808970777</v>
      </c>
      <c r="AF8" s="64">
        <v>0.05218855555061091</v>
      </c>
      <c r="AH8" s="32">
        <v>0.5487077534791253</v>
      </c>
      <c r="AI8" s="64">
        <v>-2.0302225990980896</v>
      </c>
      <c r="AJ8" s="64">
        <v>-4.907350758977718</v>
      </c>
      <c r="AK8" s="64">
        <v>-1.97869248794671</v>
      </c>
      <c r="AL8" s="64">
        <v>-1.383759808970777</v>
      </c>
      <c r="AM8" s="64">
        <v>0</v>
      </c>
      <c r="AN8" s="64">
        <v>-1.471626380277177</v>
      </c>
      <c r="AP8" s="32">
        <v>0.514585764294049</v>
      </c>
      <c r="AQ8" s="64">
        <v>-0.9917304456515345</v>
      </c>
      <c r="AR8" s="64">
        <v>-2.9034361171559424</v>
      </c>
      <c r="AS8" s="64">
        <v>-0.8681552423711141</v>
      </c>
      <c r="AT8" s="64">
        <v>-0.05218855555061091</v>
      </c>
      <c r="AU8" s="64">
        <v>1.471626380277177</v>
      </c>
      <c r="AV8" s="64">
        <v>0</v>
      </c>
      <c r="AX8" s="32"/>
      <c r="AY8" s="64"/>
      <c r="AZ8" s="64"/>
      <c r="BA8" s="64"/>
      <c r="BB8" s="64"/>
      <c r="BC8" s="64"/>
      <c r="BD8" s="64"/>
      <c r="BE8" s="64"/>
      <c r="BF8" s="64"/>
    </row>
    <row r="9" spans="1:58" ht="15.75">
      <c r="A9" s="13" t="s">
        <v>97</v>
      </c>
      <c r="B9" s="32">
        <v>0.47017543859649125</v>
      </c>
      <c r="C9" s="64">
        <v>0</v>
      </c>
      <c r="D9" s="64">
        <v>-1.8846537568691588</v>
      </c>
      <c r="E9" s="64">
        <v>-1.2011492232363945</v>
      </c>
      <c r="F9" s="64">
        <v>0.41749230773634133</v>
      </c>
      <c r="G9" s="64">
        <v>1.6620225616133328</v>
      </c>
      <c r="H9" s="64">
        <v>1.2666306138673256</v>
      </c>
      <c r="J9" s="32">
        <v>0.4112937210282343</v>
      </c>
      <c r="K9" s="64">
        <v>1.8846537568691588</v>
      </c>
      <c r="L9" s="64">
        <v>0</v>
      </c>
      <c r="M9" s="64">
        <v>0.38451077911529796</v>
      </c>
      <c r="N9" s="64">
        <v>3.2569199612924864</v>
      </c>
      <c r="O9" s="64">
        <v>6.1240619957098374</v>
      </c>
      <c r="P9" s="64">
        <v>5.147991370387816</v>
      </c>
      <c r="R9" s="32">
        <v>0.4222873900293255</v>
      </c>
      <c r="S9" s="64">
        <v>1.2011492232363945</v>
      </c>
      <c r="T9" s="64">
        <v>-0.38451077911529796</v>
      </c>
      <c r="U9" s="64">
        <v>0</v>
      </c>
      <c r="V9" s="64">
        <v>1.871990794011703</v>
      </c>
      <c r="W9" s="64">
        <v>3.3366232425502322</v>
      </c>
      <c r="X9" s="64">
        <v>2.87189383914069</v>
      </c>
      <c r="Z9" s="32">
        <v>0.48514851485148514</v>
      </c>
      <c r="AA9" s="64">
        <v>-0.41749230773634133</v>
      </c>
      <c r="AB9" s="64">
        <v>-3.2569199612924864</v>
      </c>
      <c r="AC9" s="64">
        <v>-1.871990794011703</v>
      </c>
      <c r="AD9" s="64">
        <v>0</v>
      </c>
      <c r="AE9" s="64">
        <v>1.584079123268328</v>
      </c>
      <c r="AF9" s="64">
        <v>1.0657207262144273</v>
      </c>
      <c r="AH9" s="32">
        <v>0.525844930417495</v>
      </c>
      <c r="AI9" s="64">
        <v>-1.6620225616133328</v>
      </c>
      <c r="AJ9" s="64">
        <v>-6.1240619957098374</v>
      </c>
      <c r="AK9" s="64">
        <v>-3.3366232425502322</v>
      </c>
      <c r="AL9" s="64">
        <v>-1.584079123268328</v>
      </c>
      <c r="AM9" s="64">
        <v>0</v>
      </c>
      <c r="AN9" s="64">
        <v>-0.5350531230897825</v>
      </c>
      <c r="AP9" s="32">
        <v>0.5134189031505251</v>
      </c>
      <c r="AQ9" s="64">
        <v>-1.2666306138673256</v>
      </c>
      <c r="AR9" s="64">
        <v>-5.147991370387816</v>
      </c>
      <c r="AS9" s="64">
        <v>-2.87189383914069</v>
      </c>
      <c r="AT9" s="64">
        <v>-1.0657207262144273</v>
      </c>
      <c r="AU9" s="64">
        <v>0.5350531230897825</v>
      </c>
      <c r="AV9" s="64">
        <v>0</v>
      </c>
      <c r="AX9" s="32"/>
      <c r="AY9" s="64"/>
      <c r="AZ9" s="64"/>
      <c r="BA9" s="64"/>
      <c r="BB9" s="64"/>
      <c r="BC9" s="64"/>
      <c r="BD9" s="64"/>
      <c r="BE9" s="64"/>
      <c r="BF9" s="64"/>
    </row>
    <row r="10" spans="1:58" ht="15.75">
      <c r="A10" s="13" t="s">
        <v>98</v>
      </c>
      <c r="B10" s="32">
        <v>0.543859649122807</v>
      </c>
      <c r="C10" s="64">
        <v>0</v>
      </c>
      <c r="D10" s="64">
        <v>-1.910051314591489</v>
      </c>
      <c r="E10" s="64">
        <v>-2.013139662389521</v>
      </c>
      <c r="F10" s="64">
        <v>-1.8701074447553176</v>
      </c>
      <c r="G10" s="64">
        <v>-3.638780132705449</v>
      </c>
      <c r="H10" s="64">
        <v>-4.164532641046015</v>
      </c>
      <c r="J10" s="32">
        <v>0.48419721871049304</v>
      </c>
      <c r="K10" s="64">
        <v>1.910051314591489</v>
      </c>
      <c r="L10" s="64">
        <v>0</v>
      </c>
      <c r="M10" s="64">
        <v>-0.7219266724230636</v>
      </c>
      <c r="N10" s="64">
        <v>-0.32106174075090654</v>
      </c>
      <c r="O10" s="64">
        <v>-3.31023056085276</v>
      </c>
      <c r="P10" s="64">
        <v>-4.155484541219758</v>
      </c>
      <c r="R10" s="32">
        <v>0.4633431085043988</v>
      </c>
      <c r="S10" s="64">
        <v>2.013139662389521</v>
      </c>
      <c r="T10" s="64">
        <v>0.7219266724230636</v>
      </c>
      <c r="U10" s="64">
        <v>0</v>
      </c>
      <c r="V10" s="64">
        <v>0.401301095408527</v>
      </c>
      <c r="W10" s="64">
        <v>-1.3113410947727415</v>
      </c>
      <c r="X10" s="64">
        <v>-1.9125241508819812</v>
      </c>
      <c r="Z10" s="32">
        <v>0.4768976897689769</v>
      </c>
      <c r="AA10" s="64">
        <v>1.8701074447553176</v>
      </c>
      <c r="AB10" s="64">
        <v>0.32106174075090654</v>
      </c>
      <c r="AC10" s="64">
        <v>-0.401301095408527</v>
      </c>
      <c r="AD10" s="64">
        <v>0</v>
      </c>
      <c r="AE10" s="64">
        <v>-2.1281633227570027</v>
      </c>
      <c r="AF10" s="64">
        <v>-2.82501580501543</v>
      </c>
      <c r="AH10" s="32">
        <v>0.4224652087475149</v>
      </c>
      <c r="AI10" s="64">
        <v>3.638780132705449</v>
      </c>
      <c r="AJ10" s="64">
        <v>3.31023056085276</v>
      </c>
      <c r="AK10" s="64">
        <v>1.3113410947727415</v>
      </c>
      <c r="AL10" s="64">
        <v>2.1281633227570027</v>
      </c>
      <c r="AM10" s="64">
        <v>0</v>
      </c>
      <c r="AN10" s="64">
        <v>-0.8699413872015055</v>
      </c>
      <c r="AP10" s="32">
        <v>0.4025670945157526</v>
      </c>
      <c r="AQ10" s="64">
        <v>4.164532641046015</v>
      </c>
      <c r="AR10" s="64">
        <v>4.155484541219758</v>
      </c>
      <c r="AS10" s="64">
        <v>1.9125241508819812</v>
      </c>
      <c r="AT10" s="64">
        <v>2.82501580501543</v>
      </c>
      <c r="AU10" s="64">
        <v>0.8699413872015055</v>
      </c>
      <c r="AV10" s="64">
        <v>0</v>
      </c>
      <c r="AX10" s="32"/>
      <c r="AY10" s="64"/>
      <c r="AZ10" s="64"/>
      <c r="BA10" s="64"/>
      <c r="BB10" s="64"/>
      <c r="BC10" s="64"/>
      <c r="BD10" s="64"/>
      <c r="BE10" s="64"/>
      <c r="BF10" s="64"/>
    </row>
    <row r="11" spans="1:58" ht="15.75">
      <c r="A11" s="13" t="s">
        <v>99</v>
      </c>
      <c r="B11" s="32">
        <v>0.3929824561403509</v>
      </c>
      <c r="C11" s="64">
        <v>0</v>
      </c>
      <c r="D11" s="64">
        <v>0.308878213997522</v>
      </c>
      <c r="E11" s="64">
        <v>1.6304005791321612</v>
      </c>
      <c r="F11" s="64">
        <v>2.374746440611283</v>
      </c>
      <c r="G11" s="64">
        <v>3.519818919023063</v>
      </c>
      <c r="H11" s="64">
        <v>3.3764760622226047</v>
      </c>
      <c r="J11" s="32">
        <v>0.4024441635061104</v>
      </c>
      <c r="K11" s="64">
        <v>-0.308878213997522</v>
      </c>
      <c r="L11" s="64">
        <v>0</v>
      </c>
      <c r="M11" s="64">
        <v>1.9112006702279027</v>
      </c>
      <c r="N11" s="64">
        <v>3.2871976759136774</v>
      </c>
      <c r="O11" s="64">
        <v>5.694645805594457</v>
      </c>
      <c r="P11" s="64">
        <v>5.244716194272044</v>
      </c>
      <c r="R11" s="32">
        <v>0.4574780058651026</v>
      </c>
      <c r="S11" s="64">
        <v>-1.6304005791321612</v>
      </c>
      <c r="T11" s="64">
        <v>-1.9112006702279027</v>
      </c>
      <c r="U11" s="64">
        <v>0</v>
      </c>
      <c r="V11" s="64">
        <v>0.5752885918839687</v>
      </c>
      <c r="W11" s="64">
        <v>1.647237203121483</v>
      </c>
      <c r="X11" s="64">
        <v>1.5327361237379407</v>
      </c>
      <c r="Z11" s="32">
        <v>0.4768976897689769</v>
      </c>
      <c r="AA11" s="64">
        <v>-2.374746440611283</v>
      </c>
      <c r="AB11" s="64">
        <v>-3.2871976759136774</v>
      </c>
      <c r="AC11" s="64">
        <v>-0.5752885918839687</v>
      </c>
      <c r="AD11" s="64">
        <v>0</v>
      </c>
      <c r="AE11" s="64">
        <v>1.2474063479652593</v>
      </c>
      <c r="AF11" s="64">
        <v>1.1131101890603388</v>
      </c>
      <c r="AH11" s="32">
        <v>0.5089463220675944</v>
      </c>
      <c r="AI11" s="64">
        <v>-3.519818919023063</v>
      </c>
      <c r="AJ11" s="64">
        <v>-5.694645805594457</v>
      </c>
      <c r="AK11" s="64">
        <v>-1.647237203121483</v>
      </c>
      <c r="AL11" s="64">
        <v>-1.2474063479652593</v>
      </c>
      <c r="AM11" s="64">
        <v>0</v>
      </c>
      <c r="AN11" s="64">
        <v>-0.10880327404060473</v>
      </c>
      <c r="AP11" s="32">
        <v>0.5064177362893816</v>
      </c>
      <c r="AQ11" s="64">
        <v>-3.3764760622226047</v>
      </c>
      <c r="AR11" s="64">
        <v>-5.244716194272044</v>
      </c>
      <c r="AS11" s="64">
        <v>-1.5327361237379407</v>
      </c>
      <c r="AT11" s="64">
        <v>-1.1131101890603388</v>
      </c>
      <c r="AU11" s="64">
        <v>0.10880327404060473</v>
      </c>
      <c r="AV11" s="64">
        <v>0</v>
      </c>
      <c r="AX11" s="32"/>
      <c r="AY11" s="64"/>
      <c r="AZ11" s="64"/>
      <c r="BA11" s="64"/>
      <c r="BB11" s="64"/>
      <c r="BC11" s="64"/>
      <c r="BD11" s="64"/>
      <c r="BE11" s="64"/>
      <c r="BF11" s="64"/>
    </row>
    <row r="12" spans="1:58" ht="15.75">
      <c r="A12" s="13" t="s">
        <v>100</v>
      </c>
      <c r="B12" s="32">
        <v>0.42105263157894735</v>
      </c>
      <c r="C12" s="64">
        <v>0</v>
      </c>
      <c r="D12" s="64">
        <v>-0.49256504789009947</v>
      </c>
      <c r="E12" s="64">
        <v>0.2528304165263888</v>
      </c>
      <c r="F12" s="64">
        <v>1.9392423055098529</v>
      </c>
      <c r="G12" s="64">
        <v>1.6585801234730446</v>
      </c>
      <c r="H12" s="64">
        <v>2.279357273284781</v>
      </c>
      <c r="J12" s="32">
        <v>0.40581542351453853</v>
      </c>
      <c r="K12" s="64">
        <v>0.49256504789009947</v>
      </c>
      <c r="L12" s="64">
        <v>0</v>
      </c>
      <c r="M12" s="64">
        <v>0.8820103639408606</v>
      </c>
      <c r="N12" s="64">
        <v>3.7176143255800365</v>
      </c>
      <c r="O12" s="64">
        <v>3.7615565993882725</v>
      </c>
      <c r="P12" s="64">
        <v>4.660763785757334</v>
      </c>
      <c r="R12" s="32">
        <v>0.4310850439882698</v>
      </c>
      <c r="S12" s="64">
        <v>-0.2528304165263888</v>
      </c>
      <c r="T12" s="64">
        <v>-0.8820103639408606</v>
      </c>
      <c r="U12" s="64">
        <v>0</v>
      </c>
      <c r="V12" s="64">
        <v>1.754325928592061</v>
      </c>
      <c r="W12" s="64">
        <v>1.448855702362196</v>
      </c>
      <c r="X12" s="64">
        <v>2.1124284681409393</v>
      </c>
      <c r="Z12" s="32">
        <v>0.4900990099009901</v>
      </c>
      <c r="AA12" s="64">
        <v>-1.9392423055098529</v>
      </c>
      <c r="AB12" s="64">
        <v>-3.7176143255800365</v>
      </c>
      <c r="AC12" s="64">
        <v>-1.754325928592061</v>
      </c>
      <c r="AD12" s="64">
        <v>0</v>
      </c>
      <c r="AE12" s="64">
        <v>-0.5430987074321351</v>
      </c>
      <c r="AF12" s="64">
        <v>0.30717110788883517</v>
      </c>
      <c r="AH12" s="32">
        <v>0.4761431411530815</v>
      </c>
      <c r="AI12" s="64">
        <v>-1.6585801234730446</v>
      </c>
      <c r="AJ12" s="64">
        <v>-3.7615565993882725</v>
      </c>
      <c r="AK12" s="64">
        <v>-1.448855702362196</v>
      </c>
      <c r="AL12" s="64">
        <v>0.5430987074321351</v>
      </c>
      <c r="AM12" s="64">
        <v>0</v>
      </c>
      <c r="AN12" s="64">
        <v>0.951619305753994</v>
      </c>
      <c r="AP12" s="32">
        <v>0.4982497082847141</v>
      </c>
      <c r="AQ12" s="64">
        <v>-2.279357273284781</v>
      </c>
      <c r="AR12" s="64">
        <v>-4.660763785757334</v>
      </c>
      <c r="AS12" s="64">
        <v>-2.1124284681409393</v>
      </c>
      <c r="AT12" s="64">
        <v>-0.30717110788883517</v>
      </c>
      <c r="AU12" s="64">
        <v>-0.951619305753994</v>
      </c>
      <c r="AV12" s="64">
        <v>0</v>
      </c>
      <c r="AX12" s="32"/>
      <c r="AY12" s="64"/>
      <c r="AZ12" s="64"/>
      <c r="BA12" s="64"/>
      <c r="BB12" s="64"/>
      <c r="BC12" s="64"/>
      <c r="BD12" s="64"/>
      <c r="BE12" s="64"/>
      <c r="BF12" s="64"/>
    </row>
    <row r="13" spans="1:58" ht="15.75">
      <c r="A13" s="13" t="s">
        <v>101</v>
      </c>
      <c r="B13" s="32">
        <v>0.47017543859649125</v>
      </c>
      <c r="C13" s="64">
        <v>0</v>
      </c>
      <c r="D13" s="64">
        <v>-1.9252121742869306</v>
      </c>
      <c r="E13" s="64">
        <v>-0.684514025609353</v>
      </c>
      <c r="F13" s="64">
        <v>-0.9652787140357619</v>
      </c>
      <c r="G13" s="64">
        <v>0.9791630736689354</v>
      </c>
      <c r="H13" s="64">
        <v>0.753896561166647</v>
      </c>
      <c r="J13" s="32">
        <v>0.41002949852507375</v>
      </c>
      <c r="K13" s="64">
        <v>1.9252121742869306</v>
      </c>
      <c r="L13" s="64">
        <v>0</v>
      </c>
      <c r="M13" s="64">
        <v>1.1411153183480172</v>
      </c>
      <c r="N13" s="64">
        <v>1.1368350135847205</v>
      </c>
      <c r="O13" s="64">
        <v>4.965400007282999</v>
      </c>
      <c r="P13" s="64">
        <v>4.328895891734643</v>
      </c>
      <c r="R13" s="32">
        <v>0.44281524926686217</v>
      </c>
      <c r="S13" s="64">
        <v>0.684514025609353</v>
      </c>
      <c r="T13" s="64">
        <v>-1.1411153183480172</v>
      </c>
      <c r="U13" s="64">
        <v>0</v>
      </c>
      <c r="V13" s="64">
        <v>-0.21341514217217486</v>
      </c>
      <c r="W13" s="64">
        <v>1.9298050128388997</v>
      </c>
      <c r="X13" s="64">
        <v>1.6665384797992988</v>
      </c>
      <c r="Z13" s="32">
        <v>0.43564356435643564</v>
      </c>
      <c r="AA13" s="64">
        <v>0.9652787140357619</v>
      </c>
      <c r="AB13" s="64">
        <v>-1.1368350135847205</v>
      </c>
      <c r="AC13" s="64">
        <v>0.21341514217217486</v>
      </c>
      <c r="AD13" s="64">
        <v>0</v>
      </c>
      <c r="AE13" s="64">
        <v>2.6327292119471277</v>
      </c>
      <c r="AF13" s="64">
        <v>2.2823218571192507</v>
      </c>
      <c r="AH13" s="32">
        <v>0.5029821073558648</v>
      </c>
      <c r="AI13" s="64">
        <v>-0.9791630736689354</v>
      </c>
      <c r="AJ13" s="64">
        <v>-4.965400007282999</v>
      </c>
      <c r="AK13" s="64">
        <v>-1.9298050128388997</v>
      </c>
      <c r="AL13" s="64">
        <v>-2.6327292119471277</v>
      </c>
      <c r="AM13" s="64">
        <v>0</v>
      </c>
      <c r="AN13" s="64">
        <v>-0.3040222985403131</v>
      </c>
      <c r="AP13" s="32">
        <v>0.4959159859976663</v>
      </c>
      <c r="AQ13" s="64">
        <v>-0.753896561166647</v>
      </c>
      <c r="AR13" s="64">
        <v>-4.328895891734643</v>
      </c>
      <c r="AS13" s="64">
        <v>-1.6665384797992988</v>
      </c>
      <c r="AT13" s="64">
        <v>-2.2823218571192507</v>
      </c>
      <c r="AU13" s="64">
        <v>0.3040222985403131</v>
      </c>
      <c r="AV13" s="64">
        <v>0</v>
      </c>
      <c r="AX13" s="32"/>
      <c r="AY13" s="64"/>
      <c r="AZ13" s="64"/>
      <c r="BA13" s="64"/>
      <c r="BB13" s="64"/>
      <c r="BC13" s="64"/>
      <c r="BD13" s="64"/>
      <c r="BE13" s="64"/>
      <c r="BF13" s="64"/>
    </row>
    <row r="14" spans="1:58" ht="15.75">
      <c r="A14" s="13" t="s">
        <v>102</v>
      </c>
      <c r="B14" s="32">
        <v>0.45614035087719296</v>
      </c>
      <c r="C14" s="64">
        <v>0</v>
      </c>
      <c r="D14" s="64">
        <v>-1.708948376443103</v>
      </c>
      <c r="E14" s="64">
        <v>-0.7022372078361537</v>
      </c>
      <c r="F14" s="64">
        <v>0.118931707172126</v>
      </c>
      <c r="G14" s="64">
        <v>0.9843429810898326</v>
      </c>
      <c r="H14" s="64">
        <v>1.2010013124657803</v>
      </c>
      <c r="J14" s="32">
        <v>0.4028655710071639</v>
      </c>
      <c r="K14" s="64">
        <v>1.708948376443103</v>
      </c>
      <c r="L14" s="64">
        <v>0</v>
      </c>
      <c r="M14" s="64">
        <v>0.8833939733928274</v>
      </c>
      <c r="N14" s="64">
        <v>2.544179536822202</v>
      </c>
      <c r="O14" s="64">
        <v>4.609127033295603</v>
      </c>
      <c r="P14" s="64">
        <v>4.752141918097173</v>
      </c>
      <c r="R14" s="32">
        <v>0.4281524926686217</v>
      </c>
      <c r="S14" s="64">
        <v>0.7022372078361537</v>
      </c>
      <c r="T14" s="64">
        <v>-0.8833939733928274</v>
      </c>
      <c r="U14" s="64">
        <v>0</v>
      </c>
      <c r="V14" s="64">
        <v>0.9600577149791812</v>
      </c>
      <c r="W14" s="64">
        <v>1.9594518975615944</v>
      </c>
      <c r="X14" s="64">
        <v>2.1692680628524337</v>
      </c>
      <c r="Z14" s="32">
        <v>0.4603960396039604</v>
      </c>
      <c r="AA14" s="64">
        <v>-0.118931707172126</v>
      </c>
      <c r="AB14" s="64">
        <v>-2.544179536822202</v>
      </c>
      <c r="AC14" s="64">
        <v>-0.9600577149791812</v>
      </c>
      <c r="AD14" s="64">
        <v>0</v>
      </c>
      <c r="AE14" s="64">
        <v>1.1173647903311572</v>
      </c>
      <c r="AF14" s="64">
        <v>1.3849913668476463</v>
      </c>
      <c r="AH14" s="32">
        <v>0.48906560636182905</v>
      </c>
      <c r="AI14" s="64">
        <v>-0.9843429810898326</v>
      </c>
      <c r="AJ14" s="64">
        <v>-4.609127033295603</v>
      </c>
      <c r="AK14" s="64">
        <v>-1.9594518975615944</v>
      </c>
      <c r="AL14" s="64">
        <v>-1.1173647903311572</v>
      </c>
      <c r="AM14" s="64">
        <v>0</v>
      </c>
      <c r="AN14" s="64">
        <v>0.3449766223183771</v>
      </c>
      <c r="AP14" s="32">
        <v>0.4970828471411902</v>
      </c>
      <c r="AQ14" s="64">
        <v>-1.2010013124657803</v>
      </c>
      <c r="AR14" s="64">
        <v>-4.752141918097173</v>
      </c>
      <c r="AS14" s="64">
        <v>-2.1692680628524337</v>
      </c>
      <c r="AT14" s="64">
        <v>-1.3849913668476463</v>
      </c>
      <c r="AU14" s="64">
        <v>-0.3449766223183771</v>
      </c>
      <c r="AV14" s="64">
        <v>0</v>
      </c>
      <c r="AX14" s="32"/>
      <c r="AY14" s="64"/>
      <c r="AZ14" s="64"/>
      <c r="BA14" s="64"/>
      <c r="BB14" s="64"/>
      <c r="BC14" s="64"/>
      <c r="BD14" s="64"/>
      <c r="BE14" s="64"/>
      <c r="BF14" s="64"/>
    </row>
    <row r="15" spans="1:58" ht="15.75">
      <c r="A15" s="13" t="s">
        <v>103</v>
      </c>
      <c r="B15" s="32">
        <v>0.44912280701754387</v>
      </c>
      <c r="C15" s="64">
        <v>0</v>
      </c>
      <c r="D15" s="64">
        <v>0.40845127626290273</v>
      </c>
      <c r="E15" s="64">
        <v>-0.23168066847971175</v>
      </c>
      <c r="F15" s="64">
        <v>0.4075860160006869</v>
      </c>
      <c r="G15" s="64">
        <v>-1.3986217823524099</v>
      </c>
      <c r="H15" s="64">
        <v>-1.9283505151873375</v>
      </c>
      <c r="J15" s="32">
        <v>0.46186262115465654</v>
      </c>
      <c r="K15" s="64">
        <v>-0.40845127626290273</v>
      </c>
      <c r="L15" s="64">
        <v>0</v>
      </c>
      <c r="M15" s="64">
        <v>-0.7641882566104417</v>
      </c>
      <c r="N15" s="64">
        <v>0.08079634768885091</v>
      </c>
      <c r="O15" s="64">
        <v>-3.1969235297331364</v>
      </c>
      <c r="P15" s="64">
        <v>-3.9957250847190258</v>
      </c>
      <c r="R15" s="32">
        <v>0.4398826979472141</v>
      </c>
      <c r="S15" s="64">
        <v>0.23168066847971175</v>
      </c>
      <c r="T15" s="64">
        <v>0.7641882566104417</v>
      </c>
      <c r="U15" s="64">
        <v>0</v>
      </c>
      <c r="V15" s="64">
        <v>0.7075049350165213</v>
      </c>
      <c r="W15" s="64">
        <v>-1.2027830399409358</v>
      </c>
      <c r="X15" s="64">
        <v>-1.7717198858847216</v>
      </c>
      <c r="Z15" s="32">
        <v>0.4636963696369637</v>
      </c>
      <c r="AA15" s="64">
        <v>-0.4075860160006869</v>
      </c>
      <c r="AB15" s="64">
        <v>-0.08079634768885091</v>
      </c>
      <c r="AC15" s="64">
        <v>-0.7075049350165213</v>
      </c>
      <c r="AD15" s="64">
        <v>0</v>
      </c>
      <c r="AE15" s="64">
        <v>-2.3980342129972367</v>
      </c>
      <c r="AF15" s="64">
        <v>-3.0459593026814096</v>
      </c>
      <c r="AH15" s="32">
        <v>0.4025844930417495</v>
      </c>
      <c r="AI15" s="64">
        <v>1.3986217823524099</v>
      </c>
      <c r="AJ15" s="64">
        <v>3.1969235297331364</v>
      </c>
      <c r="AK15" s="64">
        <v>1.2027830399409358</v>
      </c>
      <c r="AL15" s="64">
        <v>2.3980342129972367</v>
      </c>
      <c r="AM15" s="64">
        <v>0</v>
      </c>
      <c r="AN15" s="64">
        <v>-0.8234058691954825</v>
      </c>
      <c r="AP15" s="32">
        <v>0.3838973162193699</v>
      </c>
      <c r="AQ15" s="64">
        <v>1.9283505151873375</v>
      </c>
      <c r="AR15" s="64">
        <v>3.9957250847190258</v>
      </c>
      <c r="AS15" s="64">
        <v>1.7717198858847216</v>
      </c>
      <c r="AT15" s="64">
        <v>3.0459593026814096</v>
      </c>
      <c r="AU15" s="64">
        <v>0.8234058691954825</v>
      </c>
      <c r="AV15" s="64">
        <v>0</v>
      </c>
      <c r="AX15" s="32"/>
      <c r="AY15" s="64"/>
      <c r="AZ15" s="64"/>
      <c r="BA15" s="64"/>
      <c r="BB15" s="64"/>
      <c r="BC15" s="64"/>
      <c r="BD15" s="64"/>
      <c r="BE15" s="64"/>
      <c r="BF15" s="64"/>
    </row>
    <row r="16" spans="1:58" ht="15.75">
      <c r="A16" s="13" t="s">
        <v>104</v>
      </c>
      <c r="B16" s="32">
        <v>0.47719298245614034</v>
      </c>
      <c r="C16" s="64">
        <v>0</v>
      </c>
      <c r="D16" s="64">
        <v>-0.947609833629984</v>
      </c>
      <c r="E16" s="64">
        <v>-0.12606032920428958</v>
      </c>
      <c r="F16" s="64">
        <v>-0.14624706794939932</v>
      </c>
      <c r="G16" s="64">
        <v>-2.534972458469603</v>
      </c>
      <c r="H16" s="64">
        <v>-3.4828013275112766</v>
      </c>
      <c r="J16" s="32">
        <v>0.4475347661188369</v>
      </c>
      <c r="K16" s="64">
        <v>0.947609833629984</v>
      </c>
      <c r="L16" s="64">
        <v>0</v>
      </c>
      <c r="M16" s="64">
        <v>0.8514982483493949</v>
      </c>
      <c r="N16" s="64">
        <v>1.0752865742127604</v>
      </c>
      <c r="O16" s="64">
        <v>-2.971430055389365</v>
      </c>
      <c r="P16" s="64">
        <v>-4.564786758629226</v>
      </c>
      <c r="R16" s="32">
        <v>0.47214076246334313</v>
      </c>
      <c r="S16" s="64">
        <v>0.12606032920428958</v>
      </c>
      <c r="T16" s="64">
        <v>-0.8514982483493949</v>
      </c>
      <c r="U16" s="64">
        <v>0</v>
      </c>
      <c r="V16" s="64">
        <v>-0.005727697644446065</v>
      </c>
      <c r="W16" s="64">
        <v>-2.5552316568445486</v>
      </c>
      <c r="X16" s="64">
        <v>-3.5662675462765994</v>
      </c>
      <c r="Z16" s="32">
        <v>0.47194719471947194</v>
      </c>
      <c r="AA16" s="64">
        <v>0.14624706794939932</v>
      </c>
      <c r="AB16" s="64">
        <v>-1.0752865742127604</v>
      </c>
      <c r="AC16" s="64">
        <v>0.005727697644446065</v>
      </c>
      <c r="AD16" s="64">
        <v>0</v>
      </c>
      <c r="AE16" s="64">
        <v>-3.1146094139544247</v>
      </c>
      <c r="AF16" s="64">
        <v>-4.316600471255376</v>
      </c>
      <c r="AH16" s="32">
        <v>0.3926441351888668</v>
      </c>
      <c r="AI16" s="64">
        <v>2.534972458469603</v>
      </c>
      <c r="AJ16" s="64">
        <v>2.971430055389365</v>
      </c>
      <c r="AK16" s="64">
        <v>2.5552316568445486</v>
      </c>
      <c r="AL16" s="64">
        <v>3.1146094139544247</v>
      </c>
      <c r="AM16" s="64">
        <v>0</v>
      </c>
      <c r="AN16" s="64">
        <v>-1.4786234679158283</v>
      </c>
      <c r="AP16" s="32">
        <v>0.35939323220536756</v>
      </c>
      <c r="AQ16" s="64">
        <v>3.4828013275112766</v>
      </c>
      <c r="AR16" s="64">
        <v>4.564786758629226</v>
      </c>
      <c r="AS16" s="64">
        <v>3.5662675462765994</v>
      </c>
      <c r="AT16" s="64">
        <v>4.316600471255376</v>
      </c>
      <c r="AU16" s="64">
        <v>1.4786234679158283</v>
      </c>
      <c r="AV16" s="64">
        <v>0</v>
      </c>
      <c r="AX16" s="32"/>
      <c r="AY16" s="64"/>
      <c r="AZ16" s="64"/>
      <c r="BA16" s="64"/>
      <c r="BB16" s="64"/>
      <c r="BC16" s="64"/>
      <c r="BD16" s="64"/>
      <c r="BE16" s="64"/>
      <c r="BF16" s="64"/>
    </row>
    <row r="17" spans="1:58" ht="15.75">
      <c r="A17" s="13" t="s">
        <v>105</v>
      </c>
      <c r="B17" s="32">
        <v>0.41754385964912283</v>
      </c>
      <c r="C17" s="64">
        <v>0</v>
      </c>
      <c r="D17" s="64">
        <v>-1.8018084695695882</v>
      </c>
      <c r="E17" s="64">
        <v>1.5186589013495713</v>
      </c>
      <c r="F17" s="64">
        <v>0.41720262892478227</v>
      </c>
      <c r="G17" s="64">
        <v>1.7059760610284274</v>
      </c>
      <c r="H17" s="64">
        <v>1.4547977545437702</v>
      </c>
      <c r="J17" s="32">
        <v>0.3619890434049726</v>
      </c>
      <c r="K17" s="64">
        <v>1.8018084695695882</v>
      </c>
      <c r="L17" s="64">
        <v>0</v>
      </c>
      <c r="M17" s="64">
        <v>4.029322508367466</v>
      </c>
      <c r="N17" s="64">
        <v>3.139082614083628</v>
      </c>
      <c r="O17" s="64">
        <v>6.037326074712153</v>
      </c>
      <c r="P17" s="64">
        <v>5.31986362339544</v>
      </c>
      <c r="R17" s="32">
        <v>0.4780058651026393</v>
      </c>
      <c r="S17" s="64">
        <v>-1.5186589013495713</v>
      </c>
      <c r="T17" s="64">
        <v>-4.029322508367466</v>
      </c>
      <c r="U17" s="64">
        <v>0</v>
      </c>
      <c r="V17" s="64">
        <v>-1.3543679558175308</v>
      </c>
      <c r="W17" s="64">
        <v>-0.12303651045951135</v>
      </c>
      <c r="X17" s="64">
        <v>-0.3522383426443562</v>
      </c>
      <c r="Z17" s="32">
        <v>0.43234323432343236</v>
      </c>
      <c r="AA17" s="64">
        <v>-0.41720262892478227</v>
      </c>
      <c r="AB17" s="64">
        <v>-3.139082614083628</v>
      </c>
      <c r="AC17" s="64">
        <v>1.3543679558175308</v>
      </c>
      <c r="AD17" s="64">
        <v>0</v>
      </c>
      <c r="AE17" s="64">
        <v>1.636433200471069</v>
      </c>
      <c r="AF17" s="64">
        <v>1.304525651943503</v>
      </c>
      <c r="AH17" s="32">
        <v>0.474155069582505</v>
      </c>
      <c r="AI17" s="64">
        <v>-1.7059760610284274</v>
      </c>
      <c r="AJ17" s="64">
        <v>-6.037326074712153</v>
      </c>
      <c r="AK17" s="64">
        <v>0.12303651045951135</v>
      </c>
      <c r="AL17" s="64">
        <v>-1.636433200471069</v>
      </c>
      <c r="AM17" s="64">
        <v>0</v>
      </c>
      <c r="AN17" s="64">
        <v>-0.31941410001051795</v>
      </c>
      <c r="AP17" s="32">
        <v>0.46674445740956827</v>
      </c>
      <c r="AQ17" s="64">
        <v>-1.4547977545437702</v>
      </c>
      <c r="AR17" s="64">
        <v>-5.31986362339544</v>
      </c>
      <c r="AS17" s="64">
        <v>0.3522383426443562</v>
      </c>
      <c r="AT17" s="64">
        <v>-1.304525651943503</v>
      </c>
      <c r="AU17" s="64">
        <v>0.31941410001051795</v>
      </c>
      <c r="AV17" s="64">
        <v>0</v>
      </c>
      <c r="AX17" s="32"/>
      <c r="AY17" s="64"/>
      <c r="AZ17" s="64"/>
      <c r="BA17" s="64"/>
      <c r="BB17" s="64"/>
      <c r="BC17" s="64"/>
      <c r="BD17" s="64"/>
      <c r="BE17" s="64"/>
      <c r="BF17" s="64"/>
    </row>
    <row r="18" spans="1:58" ht="15.75">
      <c r="A18" s="13" t="s">
        <v>106</v>
      </c>
      <c r="B18" s="32">
        <v>0.37894736842105264</v>
      </c>
      <c r="C18" s="64">
        <v>0</v>
      </c>
      <c r="D18" s="64">
        <v>-0.10036476848862654</v>
      </c>
      <c r="E18" s="64">
        <v>1.3264451392589298</v>
      </c>
      <c r="F18" s="64">
        <v>1.8027417559745704</v>
      </c>
      <c r="G18" s="64">
        <v>2.058338175533773</v>
      </c>
      <c r="H18" s="64">
        <v>2.4538120595839</v>
      </c>
      <c r="J18" s="32">
        <v>0.37589549093973873</v>
      </c>
      <c r="K18" s="64">
        <v>0.10036476848862654</v>
      </c>
      <c r="L18" s="64">
        <v>0</v>
      </c>
      <c r="M18" s="64">
        <v>1.929572864428509</v>
      </c>
      <c r="N18" s="64">
        <v>2.9498579103072484</v>
      </c>
      <c r="O18" s="64">
        <v>3.7943558546635736</v>
      </c>
      <c r="P18" s="64">
        <v>4.311557896413782</v>
      </c>
      <c r="R18" s="32">
        <v>0.4310850439882698</v>
      </c>
      <c r="S18" s="64">
        <v>-1.3264451392589298</v>
      </c>
      <c r="T18" s="64">
        <v>-1.929572864428509</v>
      </c>
      <c r="U18" s="64">
        <v>0</v>
      </c>
      <c r="V18" s="64">
        <v>0.33251822784786067</v>
      </c>
      <c r="W18" s="64">
        <v>0.49053395934148075</v>
      </c>
      <c r="X18" s="64">
        <v>0.9388705998475576</v>
      </c>
      <c r="Z18" s="32">
        <v>0.44224422442244227</v>
      </c>
      <c r="AA18" s="64">
        <v>-1.8027417559745704</v>
      </c>
      <c r="AB18" s="64">
        <v>-2.9498579103072484</v>
      </c>
      <c r="AC18" s="64">
        <v>-0.33251822784786067</v>
      </c>
      <c r="AD18" s="64">
        <v>0</v>
      </c>
      <c r="AE18" s="64">
        <v>0.15961725867375084</v>
      </c>
      <c r="AF18" s="64">
        <v>0.7070381077057908</v>
      </c>
      <c r="AH18" s="32">
        <v>0.4463220675944334</v>
      </c>
      <c r="AI18" s="64">
        <v>-2.058338175533773</v>
      </c>
      <c r="AJ18" s="64">
        <v>-3.7943558546635736</v>
      </c>
      <c r="AK18" s="64">
        <v>-0.49053395934148075</v>
      </c>
      <c r="AL18" s="64">
        <v>-0.15961725867375084</v>
      </c>
      <c r="AM18" s="64">
        <v>0</v>
      </c>
      <c r="AN18" s="64">
        <v>0.6303579768934813</v>
      </c>
      <c r="AP18" s="32">
        <v>0.46091015169194866</v>
      </c>
      <c r="AQ18" s="64">
        <v>-2.4538120595839</v>
      </c>
      <c r="AR18" s="64">
        <v>-4.311557896413782</v>
      </c>
      <c r="AS18" s="64">
        <v>-0.9388705998475576</v>
      </c>
      <c r="AT18" s="64">
        <v>-0.7070381077057908</v>
      </c>
      <c r="AU18" s="64">
        <v>-0.6303579768934813</v>
      </c>
      <c r="AV18" s="64">
        <v>0</v>
      </c>
      <c r="AX18" s="32"/>
      <c r="AY18" s="64"/>
      <c r="AZ18" s="64"/>
      <c r="BA18" s="64"/>
      <c r="BB18" s="64"/>
      <c r="BC18" s="64"/>
      <c r="BD18" s="64"/>
      <c r="BE18" s="64"/>
      <c r="BF18" s="64"/>
    </row>
    <row r="19" spans="1:58" ht="15.75">
      <c r="A19" s="13" t="s">
        <v>107</v>
      </c>
      <c r="B19" s="32">
        <v>0.4456140350877193</v>
      </c>
      <c r="C19" s="64">
        <v>0</v>
      </c>
      <c r="D19" s="64">
        <v>0.41315936992699104</v>
      </c>
      <c r="E19" s="64">
        <v>-0.5124931287615542</v>
      </c>
      <c r="F19" s="64">
        <v>-0.92924033074536</v>
      </c>
      <c r="G19" s="64">
        <v>-2.197296920962891</v>
      </c>
      <c r="H19" s="64">
        <v>-3.015884059509002</v>
      </c>
      <c r="J19" s="32">
        <v>0.4584913611462284</v>
      </c>
      <c r="K19" s="64">
        <v>-0.41315936992699104</v>
      </c>
      <c r="L19" s="64">
        <v>0</v>
      </c>
      <c r="M19" s="64">
        <v>-1.1609227795511945</v>
      </c>
      <c r="N19" s="64">
        <v>-2.045674916675955</v>
      </c>
      <c r="O19" s="64">
        <v>-4.669606477046213</v>
      </c>
      <c r="P19" s="64">
        <v>-5.956386724339084</v>
      </c>
      <c r="R19" s="32">
        <v>0.4252199413489736</v>
      </c>
      <c r="S19" s="64">
        <v>0.5124931287615542</v>
      </c>
      <c r="T19" s="64">
        <v>1.1609227795511945</v>
      </c>
      <c r="U19" s="64">
        <v>0</v>
      </c>
      <c r="V19" s="64">
        <v>-0.3794147515223654</v>
      </c>
      <c r="W19" s="64">
        <v>-1.7026715440625433</v>
      </c>
      <c r="X19" s="64">
        <v>-2.5871359189291225</v>
      </c>
      <c r="Z19" s="32">
        <v>0.41254125412541254</v>
      </c>
      <c r="AA19" s="64">
        <v>0.92924033074536</v>
      </c>
      <c r="AB19" s="64">
        <v>2.045674916675955</v>
      </c>
      <c r="AC19" s="64">
        <v>0.3794147515223654</v>
      </c>
      <c r="AD19" s="64">
        <v>0</v>
      </c>
      <c r="AE19" s="64">
        <v>-1.5818575636691405</v>
      </c>
      <c r="AF19" s="64">
        <v>-2.652582489949215</v>
      </c>
      <c r="AH19" s="32">
        <v>0.3727634194831014</v>
      </c>
      <c r="AI19" s="64">
        <v>2.197296920962891</v>
      </c>
      <c r="AJ19" s="64">
        <v>4.669606477046213</v>
      </c>
      <c r="AK19" s="64">
        <v>1.7026715440625433</v>
      </c>
      <c r="AL19" s="64">
        <v>1.5818575636691405</v>
      </c>
      <c r="AM19" s="64">
        <v>0</v>
      </c>
      <c r="AN19" s="64">
        <v>-1.2816933102524144</v>
      </c>
      <c r="AP19" s="32">
        <v>0.3442240373395566</v>
      </c>
      <c r="AQ19" s="64">
        <v>3.015884059509002</v>
      </c>
      <c r="AR19" s="64">
        <v>5.956386724339084</v>
      </c>
      <c r="AS19" s="64">
        <v>2.5871359189291225</v>
      </c>
      <c r="AT19" s="64">
        <v>2.652582489949215</v>
      </c>
      <c r="AU19" s="64">
        <v>1.2816933102524144</v>
      </c>
      <c r="AV19" s="64">
        <v>0</v>
      </c>
      <c r="AX19" s="32"/>
      <c r="AY19" s="64"/>
      <c r="AZ19" s="64"/>
      <c r="BA19" s="64"/>
      <c r="BB19" s="64"/>
      <c r="BC19" s="64"/>
      <c r="BD19" s="64"/>
      <c r="BE19" s="64"/>
      <c r="BF19" s="64"/>
    </row>
    <row r="20" spans="1:58" ht="15.75">
      <c r="A20" s="13" t="s">
        <v>108</v>
      </c>
      <c r="B20" s="32">
        <v>0.4105263157894737</v>
      </c>
      <c r="C20" s="64">
        <v>0</v>
      </c>
      <c r="D20" s="64">
        <v>1.048618591424888</v>
      </c>
      <c r="E20" s="64">
        <v>-1.048033251982518</v>
      </c>
      <c r="F20" s="64">
        <v>0.7090601355679134</v>
      </c>
      <c r="G20" s="64">
        <v>-0.6937485441511885</v>
      </c>
      <c r="H20" s="64">
        <v>-1.3537870014735045</v>
      </c>
      <c r="J20" s="32">
        <v>0.44289928360724823</v>
      </c>
      <c r="K20" s="64">
        <v>-1.048618591424888</v>
      </c>
      <c r="L20" s="64">
        <v>0</v>
      </c>
      <c r="M20" s="64">
        <v>-2.61605920188546</v>
      </c>
      <c r="N20" s="64">
        <v>-0.32138805445738344</v>
      </c>
      <c r="O20" s="64">
        <v>-2.9952564362531144</v>
      </c>
      <c r="P20" s="64">
        <v>-4.013635058810612</v>
      </c>
      <c r="R20" s="32">
        <v>0.36950146627565983</v>
      </c>
      <c r="S20" s="64">
        <v>1.048033251982518</v>
      </c>
      <c r="T20" s="64">
        <v>2.61605920188546</v>
      </c>
      <c r="U20" s="64">
        <v>0</v>
      </c>
      <c r="V20" s="64">
        <v>2.0043947647656712</v>
      </c>
      <c r="W20" s="64">
        <v>0.5994016748431126</v>
      </c>
      <c r="X20" s="64">
        <v>-0.1383940145315341</v>
      </c>
      <c r="Z20" s="32">
        <v>0.43564356435643564</v>
      </c>
      <c r="AA20" s="64">
        <v>-0.7090601355679134</v>
      </c>
      <c r="AB20" s="64">
        <v>0.32138805445738344</v>
      </c>
      <c r="AC20" s="64">
        <v>-2.0043947647656712</v>
      </c>
      <c r="AD20" s="64">
        <v>0</v>
      </c>
      <c r="AE20" s="64">
        <v>-1.8936906606216541</v>
      </c>
      <c r="AF20" s="64">
        <v>-2.707853000132759</v>
      </c>
      <c r="AH20" s="32">
        <v>0.38767395626242546</v>
      </c>
      <c r="AI20" s="64">
        <v>0.6937485441511885</v>
      </c>
      <c r="AJ20" s="64">
        <v>2.9952564362531144</v>
      </c>
      <c r="AK20" s="64">
        <v>-0.5994016748431126</v>
      </c>
      <c r="AL20" s="64">
        <v>1.8936906606216541</v>
      </c>
      <c r="AM20" s="64">
        <v>0</v>
      </c>
      <c r="AN20" s="64">
        <v>-0.9973842473370358</v>
      </c>
      <c r="AP20" s="32">
        <v>0.3652275379229872</v>
      </c>
      <c r="AQ20" s="64">
        <v>1.3537870014735045</v>
      </c>
      <c r="AR20" s="64">
        <v>4.013635058810612</v>
      </c>
      <c r="AS20" s="64">
        <v>0.1383940145315341</v>
      </c>
      <c r="AT20" s="64">
        <v>2.707853000132759</v>
      </c>
      <c r="AU20" s="64">
        <v>0.9973842473370358</v>
      </c>
      <c r="AV20" s="64">
        <v>0</v>
      </c>
      <c r="AX20" s="32"/>
      <c r="AY20" s="64"/>
      <c r="AZ20" s="64"/>
      <c r="BA20" s="64"/>
      <c r="BB20" s="64"/>
      <c r="BC20" s="64"/>
      <c r="BD20" s="64"/>
      <c r="BE20" s="64"/>
      <c r="BF20" s="64"/>
    </row>
    <row r="21" spans="1:58" ht="15.75">
      <c r="A21" s="13" t="s">
        <v>109</v>
      </c>
      <c r="B21" s="32">
        <v>0.4105263157894737</v>
      </c>
      <c r="C21" s="64">
        <v>0</v>
      </c>
      <c r="D21" s="64">
        <v>-2.0866660953202194</v>
      </c>
      <c r="E21" s="64">
        <v>-0.22239418631659202</v>
      </c>
      <c r="F21" s="64">
        <v>-0.22340871305325388</v>
      </c>
      <c r="G21" s="64">
        <v>1.891177727979479</v>
      </c>
      <c r="H21" s="64">
        <v>1.5273757467966103</v>
      </c>
      <c r="J21" s="32">
        <v>0.3463969658659924</v>
      </c>
      <c r="K21" s="64">
        <v>2.0866660953202194</v>
      </c>
      <c r="L21" s="64">
        <v>0</v>
      </c>
      <c r="M21" s="64">
        <v>1.957063271093608</v>
      </c>
      <c r="N21" s="64">
        <v>2.5348485802180716</v>
      </c>
      <c r="O21" s="64">
        <v>6.842600283036334</v>
      </c>
      <c r="P21" s="64">
        <v>5.892186208121825</v>
      </c>
      <c r="R21" s="32">
        <v>0.40175953079178883</v>
      </c>
      <c r="S21" s="64">
        <v>0.22239418631659202</v>
      </c>
      <c r="T21" s="64">
        <v>-1.957063271093608</v>
      </c>
      <c r="U21" s="64">
        <v>0</v>
      </c>
      <c r="V21" s="64">
        <v>0.026534192264080513</v>
      </c>
      <c r="W21" s="64">
        <v>2.313372945778046</v>
      </c>
      <c r="X21" s="64">
        <v>1.9123153726575604</v>
      </c>
      <c r="Z21" s="32">
        <v>0.40264026402640263</v>
      </c>
      <c r="AA21" s="64">
        <v>0.22340871305325388</v>
      </c>
      <c r="AB21" s="64">
        <v>-2.5348485802180716</v>
      </c>
      <c r="AC21" s="64">
        <v>-0.026534192264080513</v>
      </c>
      <c r="AD21" s="64">
        <v>0</v>
      </c>
      <c r="AE21" s="64">
        <v>2.777414977790466</v>
      </c>
      <c r="AF21" s="64">
        <v>2.267757991186241</v>
      </c>
      <c r="AH21" s="32">
        <v>0.4731610337972167</v>
      </c>
      <c r="AI21" s="64">
        <v>-1.891177727979479</v>
      </c>
      <c r="AJ21" s="64">
        <v>-6.842600283036334</v>
      </c>
      <c r="AK21" s="64">
        <v>-2.313372945778046</v>
      </c>
      <c r="AL21" s="64">
        <v>-2.777414977790466</v>
      </c>
      <c r="AM21" s="64">
        <v>0</v>
      </c>
      <c r="AN21" s="64">
        <v>-0.4779415603216006</v>
      </c>
      <c r="AP21" s="32">
        <v>0.4620770128354726</v>
      </c>
      <c r="AQ21" s="64">
        <v>-1.5273757467966103</v>
      </c>
      <c r="AR21" s="64">
        <v>-5.892186208121825</v>
      </c>
      <c r="AS21" s="64">
        <v>-1.9123153726575604</v>
      </c>
      <c r="AT21" s="64">
        <v>-2.267757991186241</v>
      </c>
      <c r="AU21" s="64">
        <v>0.4779415603216006</v>
      </c>
      <c r="AV21" s="64">
        <v>0</v>
      </c>
      <c r="AX21" s="32"/>
      <c r="AY21" s="64"/>
      <c r="AZ21" s="64"/>
      <c r="BA21" s="64"/>
      <c r="BB21" s="64"/>
      <c r="BC21" s="64"/>
      <c r="BD21" s="64"/>
      <c r="BE21" s="64"/>
      <c r="BF21" s="64"/>
    </row>
    <row r="22" spans="1:58" ht="15.75">
      <c r="A22" s="13" t="s">
        <v>110</v>
      </c>
      <c r="B22" s="32">
        <v>0.34035087719298246</v>
      </c>
      <c r="C22" s="64">
        <v>0</v>
      </c>
      <c r="D22" s="64">
        <v>0.31681088844032307</v>
      </c>
      <c r="E22" s="64">
        <v>0.30276996779786786</v>
      </c>
      <c r="F22" s="64">
        <v>1.9997886360328425</v>
      </c>
      <c r="G22" s="64">
        <v>4.003978780524348</v>
      </c>
      <c r="H22" s="64">
        <v>3.990788710500674</v>
      </c>
      <c r="J22" s="32">
        <v>0.3497682258744206</v>
      </c>
      <c r="K22" s="64">
        <v>-0.31681088844032307</v>
      </c>
      <c r="L22" s="64">
        <v>0</v>
      </c>
      <c r="M22" s="64">
        <v>0.07731416224584263</v>
      </c>
      <c r="N22" s="64">
        <v>2.6736678710927855</v>
      </c>
      <c r="O22" s="64">
        <v>6.444081847562233</v>
      </c>
      <c r="P22" s="64">
        <v>6.186673511891574</v>
      </c>
      <c r="R22" s="32">
        <v>0.3519061583577713</v>
      </c>
      <c r="S22" s="64">
        <v>-0.30276996779786786</v>
      </c>
      <c r="T22" s="64">
        <v>-0.07731416224584263</v>
      </c>
      <c r="U22" s="64">
        <v>0</v>
      </c>
      <c r="V22" s="64">
        <v>1.754604084511448</v>
      </c>
      <c r="W22" s="64">
        <v>3.874180537117375</v>
      </c>
      <c r="X22" s="64">
        <v>3.857868505482969</v>
      </c>
      <c r="Z22" s="32">
        <v>0.40924092409240925</v>
      </c>
      <c r="AA22" s="64">
        <v>-1.9997886360328425</v>
      </c>
      <c r="AB22" s="64">
        <v>-2.6736678710927855</v>
      </c>
      <c r="AC22" s="64">
        <v>-1.754604084511448</v>
      </c>
      <c r="AD22" s="64">
        <v>0</v>
      </c>
      <c r="AE22" s="64">
        <v>2.3575269487329775</v>
      </c>
      <c r="AF22" s="64">
        <v>2.367305980236225</v>
      </c>
      <c r="AH22" s="32">
        <v>0.4691848906560636</v>
      </c>
      <c r="AI22" s="64">
        <v>-4.003978780524348</v>
      </c>
      <c r="AJ22" s="64">
        <v>-6.444081847562233</v>
      </c>
      <c r="AK22" s="64">
        <v>-3.874180537117375</v>
      </c>
      <c r="AL22" s="64">
        <v>-2.3575269487329775</v>
      </c>
      <c r="AM22" s="64">
        <v>0</v>
      </c>
      <c r="AN22" s="64">
        <v>0.09598413968298244</v>
      </c>
      <c r="AP22" s="32">
        <v>0.47141190198366395</v>
      </c>
      <c r="AQ22" s="64">
        <v>-3.990788710500674</v>
      </c>
      <c r="AR22" s="64">
        <v>-6.186673511891574</v>
      </c>
      <c r="AS22" s="64">
        <v>-3.857868505482969</v>
      </c>
      <c r="AT22" s="64">
        <v>-2.367305980236225</v>
      </c>
      <c r="AU22" s="64">
        <v>-0.09598413968298244</v>
      </c>
      <c r="AV22" s="64">
        <v>0</v>
      </c>
      <c r="AX22" s="32"/>
      <c r="AY22" s="64"/>
      <c r="AZ22" s="64"/>
      <c r="BA22" s="64"/>
      <c r="BB22" s="64"/>
      <c r="BC22" s="64"/>
      <c r="BD22" s="64"/>
      <c r="BE22" s="64"/>
      <c r="BF22" s="64"/>
    </row>
    <row r="23" spans="1:58" ht="15.75">
      <c r="A23" s="13" t="s">
        <v>111</v>
      </c>
      <c r="B23" s="32">
        <v>0.3543859649122807</v>
      </c>
      <c r="C23" s="64">
        <v>0</v>
      </c>
      <c r="D23" s="64">
        <v>-0.11185878013789963</v>
      </c>
      <c r="E23" s="64">
        <v>0.3921158083749239</v>
      </c>
      <c r="F23" s="64">
        <v>1.2984583209230245</v>
      </c>
      <c r="G23" s="64">
        <v>4.000916348135727</v>
      </c>
      <c r="H23" s="64">
        <v>3.0467978080949476</v>
      </c>
      <c r="J23" s="32">
        <v>0.35103244837758113</v>
      </c>
      <c r="K23" s="64">
        <v>0.11185878013789963</v>
      </c>
      <c r="L23" s="64">
        <v>0</v>
      </c>
      <c r="M23" s="64">
        <v>0.6616375182349243</v>
      </c>
      <c r="N23" s="64">
        <v>2.178265215318898</v>
      </c>
      <c r="O23" s="64">
        <v>7.171588458360936</v>
      </c>
      <c r="P23" s="64">
        <v>5.300060815926299</v>
      </c>
      <c r="R23" s="32">
        <v>0.36950146627565983</v>
      </c>
      <c r="S23" s="64">
        <v>-0.3921158083749239</v>
      </c>
      <c r="T23" s="64">
        <v>-0.6616375182349243</v>
      </c>
      <c r="U23" s="64">
        <v>0</v>
      </c>
      <c r="V23" s="64">
        <v>0.9083687608548293</v>
      </c>
      <c r="W23" s="64">
        <v>3.7547492541869403</v>
      </c>
      <c r="X23" s="64">
        <v>2.7440130880731237</v>
      </c>
      <c r="Z23" s="32">
        <v>0.39933993399339934</v>
      </c>
      <c r="AA23" s="64">
        <v>-1.2984583209230245</v>
      </c>
      <c r="AB23" s="64">
        <v>-2.178265215318898</v>
      </c>
      <c r="AC23" s="64">
        <v>-0.9083687608548293</v>
      </c>
      <c r="AD23" s="64">
        <v>0</v>
      </c>
      <c r="AE23" s="64">
        <v>3.3396306770914013</v>
      </c>
      <c r="AF23" s="64">
        <v>2.1292778273280644</v>
      </c>
      <c r="AH23" s="32">
        <v>0.4840954274353877</v>
      </c>
      <c r="AI23" s="64">
        <v>-4.000916348135727</v>
      </c>
      <c r="AJ23" s="64">
        <v>-7.171588458360936</v>
      </c>
      <c r="AK23" s="64">
        <v>-3.7547492541869403</v>
      </c>
      <c r="AL23" s="64">
        <v>-3.3396306770914013</v>
      </c>
      <c r="AM23" s="64">
        <v>0</v>
      </c>
      <c r="AN23" s="64">
        <v>-1.2515675791503067</v>
      </c>
      <c r="AP23" s="32">
        <v>0.45507584597432904</v>
      </c>
      <c r="AQ23" s="64">
        <v>-3.0467978080949476</v>
      </c>
      <c r="AR23" s="64">
        <v>-5.300060815926299</v>
      </c>
      <c r="AS23" s="64">
        <v>-2.7440130880731237</v>
      </c>
      <c r="AT23" s="64">
        <v>-2.1292778273280644</v>
      </c>
      <c r="AU23" s="64">
        <v>1.2515675791503067</v>
      </c>
      <c r="AV23" s="64">
        <v>0</v>
      </c>
      <c r="AX23" s="32"/>
      <c r="AY23" s="64"/>
      <c r="AZ23" s="64"/>
      <c r="BA23" s="64"/>
      <c r="BB23" s="64"/>
      <c r="BC23" s="64"/>
      <c r="BD23" s="64"/>
      <c r="BE23" s="64"/>
      <c r="BF23" s="64"/>
    </row>
    <row r="24" spans="1:58" ht="15.75">
      <c r="A24" s="13" t="s">
        <v>112</v>
      </c>
      <c r="B24" s="32">
        <v>0.4105263157894737</v>
      </c>
      <c r="C24" s="64">
        <v>0</v>
      </c>
      <c r="D24" s="64">
        <v>-2.8595180469094936</v>
      </c>
      <c r="E24" s="64">
        <v>-1.581212734971781</v>
      </c>
      <c r="F24" s="64">
        <v>-0.9751622795254332</v>
      </c>
      <c r="G24" s="64">
        <v>1.711371514579491</v>
      </c>
      <c r="H24" s="64">
        <v>1.7343825234905534</v>
      </c>
      <c r="J24" s="32">
        <v>0.32279814580699534</v>
      </c>
      <c r="K24" s="64">
        <v>2.8595180469094936</v>
      </c>
      <c r="L24" s="64">
        <v>0</v>
      </c>
      <c r="M24" s="64">
        <v>0.9505043489297845</v>
      </c>
      <c r="N24" s="64">
        <v>2.4407315441214537</v>
      </c>
      <c r="O24" s="64">
        <v>7.836203704799657</v>
      </c>
      <c r="P24" s="64">
        <v>7.477303547017607</v>
      </c>
      <c r="R24" s="32">
        <v>0.3489736070381232</v>
      </c>
      <c r="S24" s="64">
        <v>1.581212734971781</v>
      </c>
      <c r="T24" s="64">
        <v>-0.9505043489297845</v>
      </c>
      <c r="U24" s="64">
        <v>0</v>
      </c>
      <c r="V24" s="64">
        <v>0.8399811010660188</v>
      </c>
      <c r="W24" s="64">
        <v>3.9111424666106953</v>
      </c>
      <c r="X24" s="64">
        <v>3.8827359253779035</v>
      </c>
      <c r="Z24" s="32">
        <v>0.37623762376237624</v>
      </c>
      <c r="AA24" s="64">
        <v>0.9751622795254332</v>
      </c>
      <c r="AB24" s="64">
        <v>-2.4407315441214537</v>
      </c>
      <c r="AC24" s="64">
        <v>-0.8399811010660188</v>
      </c>
      <c r="AD24" s="64">
        <v>0</v>
      </c>
      <c r="AE24" s="64">
        <v>3.6104449178893097</v>
      </c>
      <c r="AF24" s="64">
        <v>3.5658749657790807</v>
      </c>
      <c r="AH24" s="32">
        <v>0.4671968190854871</v>
      </c>
      <c r="AI24" s="64">
        <v>-1.711371514579491</v>
      </c>
      <c r="AJ24" s="64">
        <v>-7.836203704799657</v>
      </c>
      <c r="AK24" s="64">
        <v>-3.9111424666106953</v>
      </c>
      <c r="AL24" s="64">
        <v>-3.6104449178893097</v>
      </c>
      <c r="AM24" s="64">
        <v>0</v>
      </c>
      <c r="AN24" s="64">
        <v>0.08110828351207133</v>
      </c>
      <c r="AP24" s="32">
        <v>0.4690781796966161</v>
      </c>
      <c r="AQ24" s="64">
        <v>-1.7343825234905534</v>
      </c>
      <c r="AR24" s="64">
        <v>-7.477303547017607</v>
      </c>
      <c r="AS24" s="64">
        <v>-3.8827359253779035</v>
      </c>
      <c r="AT24" s="64">
        <v>-3.5658749657790807</v>
      </c>
      <c r="AU24" s="64">
        <v>-0.08110828351207133</v>
      </c>
      <c r="AV24" s="64">
        <v>0</v>
      </c>
      <c r="AX24" s="32"/>
      <c r="AY24" s="64"/>
      <c r="AZ24" s="64"/>
      <c r="BA24" s="64"/>
      <c r="BB24" s="64"/>
      <c r="BC24" s="64"/>
      <c r="BD24" s="64"/>
      <c r="BE24" s="64"/>
      <c r="BF24" s="64"/>
    </row>
    <row r="25" spans="1:58" ht="15.75">
      <c r="A25" s="13" t="s">
        <v>113</v>
      </c>
      <c r="B25" s="32">
        <v>0.4245614035087719</v>
      </c>
      <c r="C25" s="64">
        <v>0</v>
      </c>
      <c r="D25" s="64">
        <v>-0.3875403431399742</v>
      </c>
      <c r="E25" s="64">
        <v>-1.1762293034812017</v>
      </c>
      <c r="F25" s="64">
        <v>-0.47891652556059305</v>
      </c>
      <c r="G25" s="64">
        <v>-2.268353151236292</v>
      </c>
      <c r="H25" s="64">
        <v>-2.1530942893752756</v>
      </c>
      <c r="J25" s="32">
        <v>0.41255794353139486</v>
      </c>
      <c r="K25" s="64">
        <v>0.3875403431399742</v>
      </c>
      <c r="L25" s="64">
        <v>0</v>
      </c>
      <c r="M25" s="64">
        <v>-1.2174624467705237</v>
      </c>
      <c r="N25" s="64">
        <v>-0.22201063098573415</v>
      </c>
      <c r="O25" s="64">
        <v>-3.4583911542044317</v>
      </c>
      <c r="P25" s="64">
        <v>-3.134569259830016</v>
      </c>
      <c r="R25" s="32">
        <v>0.3782991202346041</v>
      </c>
      <c r="S25" s="64">
        <v>1.1762293034812017</v>
      </c>
      <c r="T25" s="64">
        <v>1.2174624467705237</v>
      </c>
      <c r="U25" s="64">
        <v>0</v>
      </c>
      <c r="V25" s="64">
        <v>0.8879707147335061</v>
      </c>
      <c r="W25" s="64">
        <v>-0.9384073835693554</v>
      </c>
      <c r="X25" s="64">
        <v>-0.8378961820032651</v>
      </c>
      <c r="Z25" s="32">
        <v>0.4075907590759076</v>
      </c>
      <c r="AA25" s="64">
        <v>0.47891652556059305</v>
      </c>
      <c r="AB25" s="64">
        <v>0.22201063098573415</v>
      </c>
      <c r="AC25" s="64">
        <v>-0.8879707147335061</v>
      </c>
      <c r="AD25" s="64">
        <v>0</v>
      </c>
      <c r="AE25" s="64">
        <v>-2.3084132784001756</v>
      </c>
      <c r="AF25" s="64">
        <v>-2.1409299769109884</v>
      </c>
      <c r="AH25" s="32">
        <v>0.3499005964214712</v>
      </c>
      <c r="AI25" s="64">
        <v>2.268353151236292</v>
      </c>
      <c r="AJ25" s="64">
        <v>3.4583911542044317</v>
      </c>
      <c r="AK25" s="64">
        <v>0.9384073835693554</v>
      </c>
      <c r="AL25" s="64">
        <v>2.3084132784001756</v>
      </c>
      <c r="AM25" s="64">
        <v>0</v>
      </c>
      <c r="AN25" s="64">
        <v>0.11227788166663431</v>
      </c>
      <c r="AP25" s="32">
        <v>0.352392065344224</v>
      </c>
      <c r="AQ25" s="64">
        <v>2.1530942893752756</v>
      </c>
      <c r="AR25" s="64">
        <v>3.134569259830016</v>
      </c>
      <c r="AS25" s="64">
        <v>0.8378961820032651</v>
      </c>
      <c r="AT25" s="64">
        <v>2.1409299769109884</v>
      </c>
      <c r="AU25" s="64">
        <v>-0.11227788166663431</v>
      </c>
      <c r="AV25" s="64">
        <v>0</v>
      </c>
      <c r="AX25" s="32"/>
      <c r="AY25" s="64"/>
      <c r="AZ25" s="64"/>
      <c r="BA25" s="64"/>
      <c r="BB25" s="64"/>
      <c r="BC25" s="64"/>
      <c r="BD25" s="64"/>
      <c r="BE25" s="64"/>
      <c r="BF25" s="64"/>
    </row>
    <row r="26" spans="1:58" ht="15.75">
      <c r="A26" s="13" t="s">
        <v>114</v>
      </c>
      <c r="B26" s="32">
        <v>0.3368421052631579</v>
      </c>
      <c r="C26" s="64">
        <v>0</v>
      </c>
      <c r="D26" s="64">
        <v>-0.16114909048526505</v>
      </c>
      <c r="E26" s="64">
        <v>1.004327236824932</v>
      </c>
      <c r="F26" s="64">
        <v>1.4859187621719556</v>
      </c>
      <c r="G26" s="64">
        <v>3.2581801611049164</v>
      </c>
      <c r="H26" s="64">
        <v>3.007231146126987</v>
      </c>
      <c r="J26" s="32">
        <v>0.33206911083017276</v>
      </c>
      <c r="K26" s="64">
        <v>0.16114909048526505</v>
      </c>
      <c r="L26" s="64">
        <v>0</v>
      </c>
      <c r="M26" s="64">
        <v>1.5492523733077874</v>
      </c>
      <c r="N26" s="64">
        <v>2.529496726298628</v>
      </c>
      <c r="O26" s="64">
        <v>5.939301460781544</v>
      </c>
      <c r="P26" s="64">
        <v>5.290500263891135</v>
      </c>
      <c r="R26" s="32">
        <v>0.375366568914956</v>
      </c>
      <c r="S26" s="64">
        <v>-1.004327236824932</v>
      </c>
      <c r="T26" s="64">
        <v>-1.5492523733077874</v>
      </c>
      <c r="U26" s="64">
        <v>0</v>
      </c>
      <c r="V26" s="64">
        <v>0.37810987412837277</v>
      </c>
      <c r="W26" s="64">
        <v>2.1606388195274895</v>
      </c>
      <c r="X26" s="64">
        <v>1.918042765313391</v>
      </c>
      <c r="Z26" s="32">
        <v>0.38778877887788776</v>
      </c>
      <c r="AA26" s="64">
        <v>-1.4859187621719556</v>
      </c>
      <c r="AB26" s="64">
        <v>-2.529496726298628</v>
      </c>
      <c r="AC26" s="64">
        <v>-0.37810987412837277</v>
      </c>
      <c r="AD26" s="64">
        <v>0</v>
      </c>
      <c r="AE26" s="64">
        <v>2.1224921044264335</v>
      </c>
      <c r="AF26" s="64">
        <v>1.8215370895659642</v>
      </c>
      <c r="AH26" s="32">
        <v>0.441351888667992</v>
      </c>
      <c r="AI26" s="64">
        <v>-3.2581801611049164</v>
      </c>
      <c r="AJ26" s="64">
        <v>-5.939301460781544</v>
      </c>
      <c r="AK26" s="64">
        <v>-2.1606388195274895</v>
      </c>
      <c r="AL26" s="64">
        <v>-2.1224921044264335</v>
      </c>
      <c r="AM26" s="64">
        <v>0</v>
      </c>
      <c r="AN26" s="64">
        <v>-0.26504045783260066</v>
      </c>
      <c r="AP26" s="32">
        <v>0.4352392065344224</v>
      </c>
      <c r="AQ26" s="64">
        <v>-3.007231146126987</v>
      </c>
      <c r="AR26" s="64">
        <v>-5.290500263891135</v>
      </c>
      <c r="AS26" s="64">
        <v>-1.918042765313391</v>
      </c>
      <c r="AT26" s="64">
        <v>-1.8215370895659642</v>
      </c>
      <c r="AU26" s="64">
        <v>0.26504045783260066</v>
      </c>
      <c r="AV26" s="64">
        <v>0</v>
      </c>
      <c r="AX26" s="32"/>
      <c r="AY26" s="64"/>
      <c r="AZ26" s="64"/>
      <c r="BA26" s="64"/>
      <c r="BB26" s="64"/>
      <c r="BC26" s="64"/>
      <c r="BD26" s="64"/>
      <c r="BE26" s="64"/>
      <c r="BF26" s="64"/>
    </row>
    <row r="27" spans="1:58" ht="15.75">
      <c r="A27" s="13" t="s">
        <v>115</v>
      </c>
      <c r="B27" s="32">
        <v>0.3263157894736842</v>
      </c>
      <c r="C27" s="64">
        <v>0</v>
      </c>
      <c r="D27" s="64">
        <v>0.18131621205976567</v>
      </c>
      <c r="E27" s="64">
        <v>1.7377415478884197</v>
      </c>
      <c r="F27" s="64">
        <v>0.8398575228022548</v>
      </c>
      <c r="G27" s="64">
        <v>3.3914096193691186</v>
      </c>
      <c r="H27" s="64">
        <v>3.5975811569256564</v>
      </c>
      <c r="J27" s="32">
        <v>0.33164770332911925</v>
      </c>
      <c r="K27" s="64">
        <v>-0.18131621205976567</v>
      </c>
      <c r="L27" s="64">
        <v>0</v>
      </c>
      <c r="M27" s="64">
        <v>2.1774025553934635</v>
      </c>
      <c r="N27" s="64">
        <v>1.0659604908661369</v>
      </c>
      <c r="O27" s="64">
        <v>5.591632619896459</v>
      </c>
      <c r="P27" s="64">
        <v>5.722714054459751</v>
      </c>
      <c r="R27" s="32">
        <v>0.39296187683284456</v>
      </c>
      <c r="S27" s="64">
        <v>-1.7377415478884197</v>
      </c>
      <c r="T27" s="64">
        <v>-2.1774025553934635</v>
      </c>
      <c r="U27" s="64">
        <v>0</v>
      </c>
      <c r="V27" s="64">
        <v>-1.1631348427699197</v>
      </c>
      <c r="W27" s="64">
        <v>1.3486536039936914</v>
      </c>
      <c r="X27" s="64">
        <v>1.6052728483142698</v>
      </c>
      <c r="Z27" s="32">
        <v>0.3547854785478548</v>
      </c>
      <c r="AA27" s="64">
        <v>-0.8398575228022548</v>
      </c>
      <c r="AB27" s="64">
        <v>-1.0659604908661369</v>
      </c>
      <c r="AC27" s="64">
        <v>1.1631348427699197</v>
      </c>
      <c r="AD27" s="64">
        <v>0</v>
      </c>
      <c r="AE27" s="64">
        <v>3.1920625357618175</v>
      </c>
      <c r="AF27" s="64">
        <v>3.4347404030661557</v>
      </c>
      <c r="AH27" s="32">
        <v>0.43439363817097415</v>
      </c>
      <c r="AI27" s="64">
        <v>-3.3914096193691186</v>
      </c>
      <c r="AJ27" s="64">
        <v>-5.591632619896459</v>
      </c>
      <c r="AK27" s="64">
        <v>-1.3486536039936914</v>
      </c>
      <c r="AL27" s="64">
        <v>-3.1920625357618175</v>
      </c>
      <c r="AM27" s="64">
        <v>0</v>
      </c>
      <c r="AN27" s="64">
        <v>0.3907123876282432</v>
      </c>
      <c r="AP27" s="32">
        <v>0.44340723453908987</v>
      </c>
      <c r="AQ27" s="64">
        <v>-3.5975811569256564</v>
      </c>
      <c r="AR27" s="64">
        <v>-5.722714054459751</v>
      </c>
      <c r="AS27" s="64">
        <v>-1.6052728483142698</v>
      </c>
      <c r="AT27" s="64">
        <v>-3.4347404030661557</v>
      </c>
      <c r="AU27" s="64">
        <v>-0.3907123876282432</v>
      </c>
      <c r="AV27" s="64">
        <v>0</v>
      </c>
      <c r="AX27" s="32"/>
      <c r="AY27" s="64"/>
      <c r="AZ27" s="64"/>
      <c r="BA27" s="64"/>
      <c r="BB27" s="64"/>
      <c r="BC27" s="64"/>
      <c r="BD27" s="64"/>
      <c r="BE27" s="64"/>
      <c r="BF27" s="64"/>
    </row>
    <row r="28" spans="1:58" ht="15.75">
      <c r="A28" s="13" t="s">
        <v>116</v>
      </c>
      <c r="B28" s="32">
        <v>0.41754385964912283</v>
      </c>
      <c r="C28" s="64">
        <v>0</v>
      </c>
      <c r="D28" s="64">
        <v>-1.0213914199567304</v>
      </c>
      <c r="E28" s="64">
        <v>-0.7735831170969605</v>
      </c>
      <c r="F28" s="64">
        <v>-1.551089495218061</v>
      </c>
      <c r="G28" s="64">
        <v>-2.4260685129412485</v>
      </c>
      <c r="H28" s="64">
        <v>-2.654858494406265</v>
      </c>
      <c r="J28" s="32">
        <v>0.3860092709650232</v>
      </c>
      <c r="K28" s="64">
        <v>1.0213914199567304</v>
      </c>
      <c r="L28" s="64">
        <v>0</v>
      </c>
      <c r="M28" s="64">
        <v>0.03855443467195084</v>
      </c>
      <c r="N28" s="64">
        <v>-1.0469745969250255</v>
      </c>
      <c r="O28" s="64">
        <v>-2.675804035470489</v>
      </c>
      <c r="P28" s="64">
        <v>-3.0122682534161633</v>
      </c>
      <c r="R28" s="32">
        <v>0.3870967741935484</v>
      </c>
      <c r="S28" s="64">
        <v>0.7735831170969605</v>
      </c>
      <c r="T28" s="64">
        <v>-0.03855443467195084</v>
      </c>
      <c r="U28" s="64">
        <v>0</v>
      </c>
      <c r="V28" s="64">
        <v>-0.7330394354426429</v>
      </c>
      <c r="W28" s="64">
        <v>-1.6212046815230634</v>
      </c>
      <c r="X28" s="64">
        <v>-1.8797945848787374</v>
      </c>
      <c r="Z28" s="32">
        <v>0.36303630363036304</v>
      </c>
      <c r="AA28" s="64">
        <v>1.551089495218061</v>
      </c>
      <c r="AB28" s="64">
        <v>1.0469745969250255</v>
      </c>
      <c r="AC28" s="64">
        <v>0.7330394354426429</v>
      </c>
      <c r="AD28" s="64">
        <v>0</v>
      </c>
      <c r="AE28" s="64">
        <v>-1.0198467540820102</v>
      </c>
      <c r="AF28" s="64">
        <v>-1.3440726638382647</v>
      </c>
      <c r="AH28" s="32">
        <v>0.3379721669980119</v>
      </c>
      <c r="AI28" s="64">
        <v>2.4260685129412485</v>
      </c>
      <c r="AJ28" s="64">
        <v>2.675804035470489</v>
      </c>
      <c r="AK28" s="64">
        <v>1.6212046815230634</v>
      </c>
      <c r="AL28" s="64">
        <v>1.0198467540820102</v>
      </c>
      <c r="AM28" s="64">
        <v>0</v>
      </c>
      <c r="AN28" s="64">
        <v>-0.40700581464167696</v>
      </c>
      <c r="AP28" s="32">
        <v>0.3290548424737456</v>
      </c>
      <c r="AQ28" s="64">
        <v>2.654858494406265</v>
      </c>
      <c r="AR28" s="64">
        <v>3.0122682534161633</v>
      </c>
      <c r="AS28" s="64">
        <v>1.8797945848787374</v>
      </c>
      <c r="AT28" s="64">
        <v>1.3440726638382647</v>
      </c>
      <c r="AU28" s="64">
        <v>0.40700581464167696</v>
      </c>
      <c r="AV28" s="64">
        <v>0</v>
      </c>
      <c r="AX28" s="32"/>
      <c r="AY28" s="64"/>
      <c r="AZ28" s="64"/>
      <c r="BA28" s="64"/>
      <c r="BB28" s="64"/>
      <c r="BC28" s="64"/>
      <c r="BD28" s="64"/>
      <c r="BE28" s="64"/>
      <c r="BF28" s="64"/>
    </row>
    <row r="29" spans="1:58" ht="15.75">
      <c r="A29" s="13" t="s">
        <v>117</v>
      </c>
      <c r="B29" s="32">
        <v>0.4</v>
      </c>
      <c r="C29" s="64">
        <v>0</v>
      </c>
      <c r="D29" s="64">
        <v>-0.1125310886134245</v>
      </c>
      <c r="E29" s="64">
        <v>-1.5444778924349845</v>
      </c>
      <c r="F29" s="64">
        <v>-0.5832742709556386</v>
      </c>
      <c r="G29" s="64">
        <v>-2.3327850664110135</v>
      </c>
      <c r="H29" s="64">
        <v>-2.568385909267441</v>
      </c>
      <c r="J29" s="32">
        <v>0.39654445849136116</v>
      </c>
      <c r="K29" s="64">
        <v>0.1125310886134245</v>
      </c>
      <c r="L29" s="64">
        <v>0</v>
      </c>
      <c r="M29" s="64">
        <v>-2.045951334135276</v>
      </c>
      <c r="N29" s="64">
        <v>-0.7687172641630453</v>
      </c>
      <c r="O29" s="64">
        <v>-4.061275942833639</v>
      </c>
      <c r="P29" s="64">
        <v>-4.3395697022314135</v>
      </c>
      <c r="R29" s="32">
        <v>0.34017595307917886</v>
      </c>
      <c r="S29" s="64">
        <v>1.5444778924349845</v>
      </c>
      <c r="T29" s="64">
        <v>2.045951334135276</v>
      </c>
      <c r="U29" s="64">
        <v>0</v>
      </c>
      <c r="V29" s="64">
        <v>1.2165784114204035</v>
      </c>
      <c r="W29" s="64">
        <v>-0.544664375418643</v>
      </c>
      <c r="X29" s="64">
        <v>-0.8328195767053646</v>
      </c>
      <c r="Z29" s="32">
        <v>0.3795379537953795</v>
      </c>
      <c r="AA29" s="64">
        <v>0.5832742709556386</v>
      </c>
      <c r="AB29" s="64">
        <v>0.7687172641630453</v>
      </c>
      <c r="AC29" s="64">
        <v>-1.2165784114204035</v>
      </c>
      <c r="AD29" s="64">
        <v>0</v>
      </c>
      <c r="AE29" s="64">
        <v>-2.2531954391470133</v>
      </c>
      <c r="AF29" s="64">
        <v>-2.548219477064274</v>
      </c>
      <c r="AH29" s="32">
        <v>0.3240556660039761</v>
      </c>
      <c r="AI29" s="64">
        <v>2.3327850664110135</v>
      </c>
      <c r="AJ29" s="64">
        <v>4.061275942833639</v>
      </c>
      <c r="AK29" s="64">
        <v>0.544664375418643</v>
      </c>
      <c r="AL29" s="64">
        <v>2.2531954391470133</v>
      </c>
      <c r="AM29" s="64">
        <v>0</v>
      </c>
      <c r="AN29" s="64">
        <v>-0.4154883609394811</v>
      </c>
      <c r="AP29" s="32">
        <v>0.31505250875145857</v>
      </c>
      <c r="AQ29" s="64">
        <v>2.568385909267441</v>
      </c>
      <c r="AR29" s="64">
        <v>4.3395697022314135</v>
      </c>
      <c r="AS29" s="64">
        <v>0.8328195767053646</v>
      </c>
      <c r="AT29" s="64">
        <v>2.548219477064274</v>
      </c>
      <c r="AU29" s="64">
        <v>0.4154883609394811</v>
      </c>
      <c r="AV29" s="64">
        <v>0</v>
      </c>
      <c r="AX29" s="32"/>
      <c r="AY29" s="64"/>
      <c r="AZ29" s="64"/>
      <c r="BA29" s="64"/>
      <c r="BB29" s="64"/>
      <c r="BC29" s="64"/>
      <c r="BD29" s="64"/>
      <c r="BE29" s="64"/>
      <c r="BF29" s="64"/>
    </row>
    <row r="30" spans="1:58" ht="15.75">
      <c r="A30" s="13" t="s">
        <v>118</v>
      </c>
      <c r="B30" s="32">
        <v>0.3894736842105263</v>
      </c>
      <c r="C30" s="64">
        <v>0</v>
      </c>
      <c r="D30" s="64">
        <v>-0.27886898550491657</v>
      </c>
      <c r="E30" s="64">
        <v>-0.2862420191848918</v>
      </c>
      <c r="F30" s="64">
        <v>-0.04811868979559881</v>
      </c>
      <c r="G30" s="64">
        <v>-1.0618678150029328</v>
      </c>
      <c r="H30" s="64">
        <v>-2.908327339900428</v>
      </c>
      <c r="J30" s="32">
        <v>0.38095238095238093</v>
      </c>
      <c r="K30" s="64">
        <v>0.27886898550491657</v>
      </c>
      <c r="L30" s="64">
        <v>0</v>
      </c>
      <c r="M30" s="64">
        <v>-0.09445361167535518</v>
      </c>
      <c r="N30" s="64">
        <v>0.30847740745617636</v>
      </c>
      <c r="O30" s="64">
        <v>-1.4424227882048943</v>
      </c>
      <c r="P30" s="64">
        <v>-4.70193656959905</v>
      </c>
      <c r="R30" s="32">
        <v>0.3782991202346041</v>
      </c>
      <c r="S30" s="64">
        <v>0.2862420191848918</v>
      </c>
      <c r="T30" s="64">
        <v>0.09445361167535518</v>
      </c>
      <c r="U30" s="64">
        <v>0</v>
      </c>
      <c r="V30" s="64">
        <v>0.28856520711119465</v>
      </c>
      <c r="W30" s="64">
        <v>-0.7735558808258286</v>
      </c>
      <c r="X30" s="64">
        <v>-2.7598145859272813</v>
      </c>
      <c r="Z30" s="32">
        <v>0.38778877887788776</v>
      </c>
      <c r="AA30" s="64">
        <v>0.04811868979559881</v>
      </c>
      <c r="AB30" s="64">
        <v>-0.30847740745617636</v>
      </c>
      <c r="AC30" s="64">
        <v>-0.28856520711119465</v>
      </c>
      <c r="AD30" s="64">
        <v>0</v>
      </c>
      <c r="AE30" s="64">
        <v>-1.3227278461744094</v>
      </c>
      <c r="AF30" s="64">
        <v>-3.722924872917073</v>
      </c>
      <c r="AH30" s="32">
        <v>0.3548707753479125</v>
      </c>
      <c r="AI30" s="64">
        <v>1.0618678150029328</v>
      </c>
      <c r="AJ30" s="64">
        <v>1.4424227882048943</v>
      </c>
      <c r="AK30" s="64">
        <v>0.7735558808258286</v>
      </c>
      <c r="AL30" s="64">
        <v>1.3227278461744094</v>
      </c>
      <c r="AM30" s="64">
        <v>0</v>
      </c>
      <c r="AN30" s="64">
        <v>-2.806113942399278</v>
      </c>
      <c r="AP30" s="32">
        <v>0.294049008168028</v>
      </c>
      <c r="AQ30" s="64">
        <v>2.908327339900428</v>
      </c>
      <c r="AR30" s="64">
        <v>4.70193656959905</v>
      </c>
      <c r="AS30" s="64">
        <v>2.7598145859272813</v>
      </c>
      <c r="AT30" s="64">
        <v>3.722924872917073</v>
      </c>
      <c r="AU30" s="64">
        <v>2.806113942399278</v>
      </c>
      <c r="AV30" s="64">
        <v>0</v>
      </c>
      <c r="AX30" s="32"/>
      <c r="AY30" s="64"/>
      <c r="AZ30" s="64"/>
      <c r="BA30" s="64"/>
      <c r="BB30" s="64"/>
      <c r="BC30" s="64"/>
      <c r="BD30" s="64"/>
      <c r="BE30" s="64"/>
      <c r="BF30" s="64"/>
    </row>
    <row r="31" spans="1:58" ht="15.75">
      <c r="A31" s="13" t="s">
        <v>119</v>
      </c>
      <c r="B31" s="32">
        <v>0.3684210526315789</v>
      </c>
      <c r="C31" s="64">
        <v>0</v>
      </c>
      <c r="D31" s="64">
        <v>0.6922785539443803</v>
      </c>
      <c r="E31" s="64">
        <v>-0.8899428320434013</v>
      </c>
      <c r="F31" s="64">
        <v>0.6518188628558454</v>
      </c>
      <c r="G31" s="64">
        <v>-0.9137176063893659</v>
      </c>
      <c r="H31" s="64">
        <v>-1.2370555014163842</v>
      </c>
      <c r="J31" s="32">
        <v>0.3893805309734513</v>
      </c>
      <c r="K31" s="64">
        <v>-0.6922785539443803</v>
      </c>
      <c r="L31" s="64">
        <v>0</v>
      </c>
      <c r="M31" s="64">
        <v>-2.0070825484121473</v>
      </c>
      <c r="N31" s="64">
        <v>0.07693776717503835</v>
      </c>
      <c r="O31" s="64">
        <v>-2.8054453957770487</v>
      </c>
      <c r="P31" s="64">
        <v>-3.2529587873704404</v>
      </c>
      <c r="R31" s="32">
        <v>0.3343108504398827</v>
      </c>
      <c r="S31" s="64">
        <v>0.8899428320434013</v>
      </c>
      <c r="T31" s="64">
        <v>2.0070825484121473</v>
      </c>
      <c r="U31" s="64">
        <v>0</v>
      </c>
      <c r="V31" s="64">
        <v>1.755899248020991</v>
      </c>
      <c r="W31" s="64">
        <v>0.15734704058303356</v>
      </c>
      <c r="X31" s="64">
        <v>-0.21294169811363542</v>
      </c>
      <c r="Z31" s="32">
        <v>0.3910891089108911</v>
      </c>
      <c r="AA31" s="64">
        <v>-0.6518188628558454</v>
      </c>
      <c r="AB31" s="64">
        <v>-0.07693776717503835</v>
      </c>
      <c r="AC31" s="64">
        <v>-1.755899248020991</v>
      </c>
      <c r="AD31" s="64">
        <v>0</v>
      </c>
      <c r="AE31" s="64">
        <v>-2.1006043114565744</v>
      </c>
      <c r="AF31" s="64">
        <v>-2.4787280075851834</v>
      </c>
      <c r="AH31" s="32">
        <v>0.3389662027833002</v>
      </c>
      <c r="AI31" s="64">
        <v>0.9137176063893659</v>
      </c>
      <c r="AJ31" s="64">
        <v>2.8054453957770487</v>
      </c>
      <c r="AK31" s="64">
        <v>-0.15734704058303356</v>
      </c>
      <c r="AL31" s="64">
        <v>2.1006043114565744</v>
      </c>
      <c r="AM31" s="64">
        <v>0</v>
      </c>
      <c r="AN31" s="64">
        <v>-0.5057116838648773</v>
      </c>
      <c r="AP31" s="32">
        <v>0.3278879813302217</v>
      </c>
      <c r="AQ31" s="64">
        <v>1.2370555014163842</v>
      </c>
      <c r="AR31" s="64">
        <v>3.2529587873704404</v>
      </c>
      <c r="AS31" s="64">
        <v>0.21294169811363542</v>
      </c>
      <c r="AT31" s="64">
        <v>2.4787280075851834</v>
      </c>
      <c r="AU31" s="64">
        <v>0.5057116838648773</v>
      </c>
      <c r="AV31" s="64">
        <v>0</v>
      </c>
      <c r="AX31" s="32"/>
      <c r="AY31" s="64"/>
      <c r="AZ31" s="64"/>
      <c r="BA31" s="64"/>
      <c r="BB31" s="64"/>
      <c r="BC31" s="64"/>
      <c r="BD31" s="64"/>
      <c r="BE31" s="64"/>
      <c r="BF31" s="64"/>
    </row>
    <row r="32" spans="1:58" ht="15.75">
      <c r="A32" s="13" t="s">
        <v>120</v>
      </c>
      <c r="B32" s="32">
        <v>0.3298245614035088</v>
      </c>
      <c r="C32" s="64">
        <v>0</v>
      </c>
      <c r="D32" s="64">
        <v>1.1740453578506005</v>
      </c>
      <c r="E32" s="64">
        <v>2.094827162872391</v>
      </c>
      <c r="F32" s="64">
        <v>1.8400076353715584</v>
      </c>
      <c r="G32" s="64">
        <v>-0.9761179160116035</v>
      </c>
      <c r="H32" s="64">
        <v>-0.7536174376736698</v>
      </c>
      <c r="J32" s="32">
        <v>0.3645174884112937</v>
      </c>
      <c r="K32" s="64">
        <v>-1.1740453578506005</v>
      </c>
      <c r="L32" s="64">
        <v>0</v>
      </c>
      <c r="M32" s="64">
        <v>1.6203788384874114</v>
      </c>
      <c r="N32" s="64">
        <v>1.2734069601742324</v>
      </c>
      <c r="O32" s="64">
        <v>-3.733390272461364</v>
      </c>
      <c r="P32" s="64">
        <v>-3.164357624131267</v>
      </c>
      <c r="R32" s="32">
        <v>0.41055718475073316</v>
      </c>
      <c r="S32" s="64">
        <v>-2.094827162872391</v>
      </c>
      <c r="T32" s="64">
        <v>-1.6203788384874114</v>
      </c>
      <c r="U32" s="64">
        <v>0</v>
      </c>
      <c r="V32" s="64">
        <v>-0.5364423065909438</v>
      </c>
      <c r="W32" s="64">
        <v>-3.674960993966197</v>
      </c>
      <c r="X32" s="64">
        <v>-3.388364540055564</v>
      </c>
      <c r="Z32" s="32">
        <v>0.3927392739273927</v>
      </c>
      <c r="AA32" s="64">
        <v>-1.8400076353715584</v>
      </c>
      <c r="AB32" s="64">
        <v>-1.2734069601742324</v>
      </c>
      <c r="AC32" s="64">
        <v>0.5364423065909438</v>
      </c>
      <c r="AD32" s="64">
        <v>0</v>
      </c>
      <c r="AE32" s="64">
        <v>-3.812222815402698</v>
      </c>
      <c r="AF32" s="64">
        <v>-3.4365383936763516</v>
      </c>
      <c r="AH32" s="32">
        <v>0.2992047713717694</v>
      </c>
      <c r="AI32" s="64">
        <v>0.9761179160116035</v>
      </c>
      <c r="AJ32" s="64">
        <v>3.733390272461364</v>
      </c>
      <c r="AK32" s="64">
        <v>3.674960993966197</v>
      </c>
      <c r="AL32" s="64">
        <v>3.812222815402698</v>
      </c>
      <c r="AM32" s="64">
        <v>0</v>
      </c>
      <c r="AN32" s="64">
        <v>0.30495793926309434</v>
      </c>
      <c r="AP32" s="32">
        <v>0.3057176196032672</v>
      </c>
      <c r="AQ32" s="64">
        <v>0.7536174376736698</v>
      </c>
      <c r="AR32" s="64">
        <v>3.164357624131267</v>
      </c>
      <c r="AS32" s="64">
        <v>3.388364540055564</v>
      </c>
      <c r="AT32" s="64">
        <v>3.4365383936763516</v>
      </c>
      <c r="AU32" s="64">
        <v>-0.30495793926309434</v>
      </c>
      <c r="AV32" s="64">
        <v>0</v>
      </c>
      <c r="AX32" s="32"/>
      <c r="AY32" s="64"/>
      <c r="AZ32" s="64"/>
      <c r="BA32" s="64"/>
      <c r="BB32" s="64"/>
      <c r="BC32" s="64"/>
      <c r="BD32" s="64"/>
      <c r="BE32" s="64"/>
      <c r="BF32" s="64"/>
    </row>
    <row r="33" spans="1:58" ht="15.75">
      <c r="A33" s="13" t="s">
        <v>121</v>
      </c>
      <c r="B33" s="32">
        <v>0.34035087719298246</v>
      </c>
      <c r="C33" s="64">
        <v>0</v>
      </c>
      <c r="D33" s="64">
        <v>0.9676804543662295</v>
      </c>
      <c r="E33" s="64">
        <v>0.37928009064367624</v>
      </c>
      <c r="F33" s="64">
        <v>-0.4014458292858273</v>
      </c>
      <c r="G33" s="64">
        <v>-1.3989630700102347</v>
      </c>
      <c r="H33" s="64">
        <v>-0.7119100932876183</v>
      </c>
      <c r="J33" s="32">
        <v>0.3691529709228824</v>
      </c>
      <c r="K33" s="64">
        <v>-0.9676804543662295</v>
      </c>
      <c r="L33" s="64">
        <v>0</v>
      </c>
      <c r="M33" s="64">
        <v>-0.5160242133837522</v>
      </c>
      <c r="N33" s="64">
        <v>-1.9754152352529164</v>
      </c>
      <c r="O33" s="64">
        <v>-4.173457563381632</v>
      </c>
      <c r="P33" s="64">
        <v>-2.763340245912432</v>
      </c>
      <c r="R33" s="32">
        <v>0.3548387096774194</v>
      </c>
      <c r="S33" s="64">
        <v>-0.37928009064367624</v>
      </c>
      <c r="T33" s="64">
        <v>0.5160242133837522</v>
      </c>
      <c r="U33" s="64">
        <v>0</v>
      </c>
      <c r="V33" s="64">
        <v>-0.8739106234169713</v>
      </c>
      <c r="W33" s="64">
        <v>-1.9775481685713483</v>
      </c>
      <c r="X33" s="64">
        <v>-1.2319982663813571</v>
      </c>
      <c r="Z33" s="32">
        <v>0.32673267326732675</v>
      </c>
      <c r="AA33" s="64">
        <v>0.4014458292858273</v>
      </c>
      <c r="AB33" s="64">
        <v>1.9754152352529164</v>
      </c>
      <c r="AC33" s="64">
        <v>0.8739106234169713</v>
      </c>
      <c r="AD33" s="64">
        <v>0</v>
      </c>
      <c r="AE33" s="64">
        <v>-1.2776635332312585</v>
      </c>
      <c r="AF33" s="64">
        <v>-0.3766388862198689</v>
      </c>
      <c r="AH33" s="32">
        <v>0.2962226640159046</v>
      </c>
      <c r="AI33" s="64">
        <v>1.3989630700102347</v>
      </c>
      <c r="AJ33" s="64">
        <v>4.173457563381632</v>
      </c>
      <c r="AK33" s="64">
        <v>1.9775481685713483</v>
      </c>
      <c r="AL33" s="64">
        <v>1.2776635332312585</v>
      </c>
      <c r="AM33" s="64">
        <v>0</v>
      </c>
      <c r="AN33" s="64">
        <v>0.986719446297164</v>
      </c>
      <c r="AP33" s="32">
        <v>0.31738623103850644</v>
      </c>
      <c r="AQ33" s="64">
        <v>0.7119100932876183</v>
      </c>
      <c r="AR33" s="64">
        <v>2.763340245912432</v>
      </c>
      <c r="AS33" s="64">
        <v>1.2319982663813571</v>
      </c>
      <c r="AT33" s="64">
        <v>0.3766388862198689</v>
      </c>
      <c r="AU33" s="64">
        <v>-0.986719446297164</v>
      </c>
      <c r="AV33" s="64">
        <v>0</v>
      </c>
      <c r="AX33" s="32"/>
      <c r="AY33" s="64"/>
      <c r="AZ33" s="64"/>
      <c r="BA33" s="64"/>
      <c r="BB33" s="64"/>
      <c r="BC33" s="64"/>
      <c r="BD33" s="64"/>
      <c r="BE33" s="64"/>
      <c r="BF33" s="64"/>
    </row>
    <row r="34" spans="1:58" ht="15.75">
      <c r="A34" s="13" t="s">
        <v>122</v>
      </c>
      <c r="B34" s="32">
        <v>0.3087719298245614</v>
      </c>
      <c r="C34" s="64">
        <v>0</v>
      </c>
      <c r="D34" s="64">
        <v>1.0489224581334546</v>
      </c>
      <c r="E34" s="64">
        <v>-0.42127368965123707</v>
      </c>
      <c r="F34" s="64">
        <v>0.7353624852852177</v>
      </c>
      <c r="G34" s="64">
        <v>1.6331199251958464</v>
      </c>
      <c r="H34" s="64">
        <v>0.9683961207228019</v>
      </c>
      <c r="J34" s="32">
        <v>0.3392330383480826</v>
      </c>
      <c r="K34" s="64">
        <v>-1.0489224581334546</v>
      </c>
      <c r="L34" s="64">
        <v>0</v>
      </c>
      <c r="M34" s="64">
        <v>-1.7350145106951702</v>
      </c>
      <c r="N34" s="64">
        <v>-0.2747279406683281</v>
      </c>
      <c r="O34" s="64">
        <v>1.1458718568289592</v>
      </c>
      <c r="P34" s="64">
        <v>0.017145026728420106</v>
      </c>
      <c r="R34" s="32">
        <v>0.2932551319648094</v>
      </c>
      <c r="S34" s="64">
        <v>0.42127368965123707</v>
      </c>
      <c r="T34" s="64">
        <v>1.7350145106951702</v>
      </c>
      <c r="U34" s="64">
        <v>0</v>
      </c>
      <c r="V34" s="64">
        <v>1.283862977008846</v>
      </c>
      <c r="W34" s="64">
        <v>2.301856176993358</v>
      </c>
      <c r="X34" s="64">
        <v>1.5702463995999303</v>
      </c>
      <c r="Z34" s="32">
        <v>0.3333333333333333</v>
      </c>
      <c r="AA34" s="64">
        <v>-0.7353624852852177</v>
      </c>
      <c r="AB34" s="64">
        <v>0.2747279406683281</v>
      </c>
      <c r="AC34" s="64">
        <v>-1.283862977008846</v>
      </c>
      <c r="AD34" s="64">
        <v>0</v>
      </c>
      <c r="AE34" s="64">
        <v>1.086081608978546</v>
      </c>
      <c r="AF34" s="64">
        <v>0.2482597539531838</v>
      </c>
      <c r="AH34" s="32">
        <v>0.35984095427435386</v>
      </c>
      <c r="AI34" s="64">
        <v>-1.6331199251958464</v>
      </c>
      <c r="AJ34" s="64">
        <v>-1.1458718568289592</v>
      </c>
      <c r="AK34" s="64">
        <v>-2.301856176993358</v>
      </c>
      <c r="AL34" s="64">
        <v>-1.086081608978546</v>
      </c>
      <c r="AM34" s="64">
        <v>0</v>
      </c>
      <c r="AN34" s="64">
        <v>-0.9157380950226547</v>
      </c>
      <c r="AP34" s="32">
        <v>0.3395565927654609</v>
      </c>
      <c r="AQ34" s="64">
        <v>-0.9683961207228019</v>
      </c>
      <c r="AR34" s="64">
        <v>-0.017145026728420106</v>
      </c>
      <c r="AS34" s="64">
        <v>-1.5702463995999303</v>
      </c>
      <c r="AT34" s="64">
        <v>-0.2482597539531838</v>
      </c>
      <c r="AU34" s="64">
        <v>0.9157380950226547</v>
      </c>
      <c r="AV34" s="64">
        <v>0</v>
      </c>
      <c r="AX34" s="32"/>
      <c r="AY34" s="64"/>
      <c r="AZ34" s="64"/>
      <c r="BA34" s="64"/>
      <c r="BB34" s="64"/>
      <c r="BC34" s="64"/>
      <c r="BD34" s="64"/>
      <c r="BE34" s="64"/>
      <c r="BF34" s="64"/>
    </row>
    <row r="35" spans="1:58" ht="15.75">
      <c r="A35" s="13" t="s">
        <v>123</v>
      </c>
      <c r="B35" s="32">
        <v>0.38596491228070173</v>
      </c>
      <c r="C35" s="64">
        <v>0</v>
      </c>
      <c r="D35" s="64">
        <v>-1.2024674905983614</v>
      </c>
      <c r="E35" s="64">
        <v>-1.109317731471741</v>
      </c>
      <c r="F35" s="64">
        <v>-1.4240315487645472</v>
      </c>
      <c r="G35" s="64">
        <v>-2.1907297189189747</v>
      </c>
      <c r="H35" s="64">
        <v>-2.4788396932048458</v>
      </c>
      <c r="J35" s="32">
        <v>0.34934681837336706</v>
      </c>
      <c r="K35" s="64">
        <v>1.2024674905983614</v>
      </c>
      <c r="L35" s="64">
        <v>0</v>
      </c>
      <c r="M35" s="64">
        <v>-0.22677422036056774</v>
      </c>
      <c r="N35" s="64">
        <v>-0.5900102143962511</v>
      </c>
      <c r="O35" s="64">
        <v>-1.9435683970909776</v>
      </c>
      <c r="P35" s="64">
        <v>-2.4190131995515505</v>
      </c>
      <c r="R35" s="32">
        <v>0.34310850439882695</v>
      </c>
      <c r="S35" s="64">
        <v>1.109317731471741</v>
      </c>
      <c r="T35" s="64">
        <v>0.22677422036056774</v>
      </c>
      <c r="U35" s="64">
        <v>0</v>
      </c>
      <c r="V35" s="64">
        <v>-0.2018020819117123</v>
      </c>
      <c r="W35" s="64">
        <v>-0.9462840418285585</v>
      </c>
      <c r="X35" s="64">
        <v>-1.279517535217893</v>
      </c>
      <c r="Z35" s="32">
        <v>0.33663366336633666</v>
      </c>
      <c r="AA35" s="64">
        <v>1.4240315487645472</v>
      </c>
      <c r="AB35" s="64">
        <v>0.5900102143962511</v>
      </c>
      <c r="AC35" s="64">
        <v>0.2018020819117123</v>
      </c>
      <c r="AD35" s="64">
        <v>0</v>
      </c>
      <c r="AE35" s="64">
        <v>-0.8914240548996925</v>
      </c>
      <c r="AF35" s="64">
        <v>-1.2930334514859012</v>
      </c>
      <c r="AH35" s="32">
        <v>0.31510934393638174</v>
      </c>
      <c r="AI35" s="64">
        <v>2.1907297189189747</v>
      </c>
      <c r="AJ35" s="64">
        <v>1.9435683970909776</v>
      </c>
      <c r="AK35" s="64">
        <v>0.9462840418285585</v>
      </c>
      <c r="AL35" s="64">
        <v>0.8914240548996925</v>
      </c>
      <c r="AM35" s="64">
        <v>0</v>
      </c>
      <c r="AN35" s="64">
        <v>-0.49140592320386134</v>
      </c>
      <c r="AP35" s="32">
        <v>0.3045507584597433</v>
      </c>
      <c r="AQ35" s="64">
        <v>2.4788396932048458</v>
      </c>
      <c r="AR35" s="64">
        <v>2.4190131995515505</v>
      </c>
      <c r="AS35" s="64">
        <v>1.279517535217893</v>
      </c>
      <c r="AT35" s="64">
        <v>1.2930334514859012</v>
      </c>
      <c r="AU35" s="64">
        <v>0.49140592320386134</v>
      </c>
      <c r="AV35" s="64">
        <v>0</v>
      </c>
      <c r="AX35" s="32"/>
      <c r="AY35" s="64"/>
      <c r="AZ35" s="64"/>
      <c r="BA35" s="64"/>
      <c r="BB35" s="64"/>
      <c r="BC35" s="64"/>
      <c r="BD35" s="64"/>
      <c r="BE35" s="64"/>
      <c r="BF35" s="64"/>
    </row>
    <row r="36" spans="1:58" ht="15.75">
      <c r="A36" s="13" t="s">
        <v>124</v>
      </c>
      <c r="B36" s="32">
        <v>0.3333333333333333</v>
      </c>
      <c r="C36" s="64">
        <v>0</v>
      </c>
      <c r="D36" s="64">
        <v>-1.2015822576061364</v>
      </c>
      <c r="E36" s="64">
        <v>0.10321214265356721</v>
      </c>
      <c r="F36" s="64">
        <v>1.1600024387547243</v>
      </c>
      <c r="G36" s="64">
        <v>-0.41995088420486587</v>
      </c>
      <c r="H36" s="64">
        <v>0.48132856828014486</v>
      </c>
      <c r="J36" s="32">
        <v>0.29793510324483774</v>
      </c>
      <c r="K36" s="64">
        <v>1.2015822576061364</v>
      </c>
      <c r="L36" s="64">
        <v>0</v>
      </c>
      <c r="M36" s="64">
        <v>1.4414986211369833</v>
      </c>
      <c r="N36" s="64">
        <v>3.444800583502419</v>
      </c>
      <c r="O36" s="64">
        <v>1.2690756726895038</v>
      </c>
      <c r="P36" s="64">
        <v>2.711300594324407</v>
      </c>
      <c r="R36" s="32">
        <v>0.33724340175953077</v>
      </c>
      <c r="S36" s="64">
        <v>-0.10321214265356721</v>
      </c>
      <c r="T36" s="64">
        <v>-1.4414986211369833</v>
      </c>
      <c r="U36" s="64">
        <v>0</v>
      </c>
      <c r="V36" s="64">
        <v>1.1061003587992695</v>
      </c>
      <c r="W36" s="64">
        <v>-0.5813136061950855</v>
      </c>
      <c r="X36" s="64">
        <v>0.38391592394399077</v>
      </c>
      <c r="Z36" s="32">
        <v>0.37293729372937295</v>
      </c>
      <c r="AA36" s="64">
        <v>-1.1600024387547243</v>
      </c>
      <c r="AB36" s="64">
        <v>-3.444800583502419</v>
      </c>
      <c r="AC36" s="64">
        <v>-1.1061003587992695</v>
      </c>
      <c r="AD36" s="64">
        <v>0</v>
      </c>
      <c r="AE36" s="64">
        <v>-2.1539103246707176</v>
      </c>
      <c r="AF36" s="64">
        <v>-0.9424507447559757</v>
      </c>
      <c r="AH36" s="32">
        <v>0.32007952286282304</v>
      </c>
      <c r="AI36" s="64">
        <v>0.41995088420486587</v>
      </c>
      <c r="AJ36" s="64">
        <v>-1.2690756726895038</v>
      </c>
      <c r="AK36" s="64">
        <v>0.5813136061950855</v>
      </c>
      <c r="AL36" s="64">
        <v>2.1539103246707176</v>
      </c>
      <c r="AM36" s="64">
        <v>0</v>
      </c>
      <c r="AN36" s="64">
        <v>1.3131635305373868</v>
      </c>
      <c r="AP36" s="32">
        <v>0.34889148191365227</v>
      </c>
      <c r="AQ36" s="64">
        <v>-0.48132856828014486</v>
      </c>
      <c r="AR36" s="64">
        <v>-2.711300594324407</v>
      </c>
      <c r="AS36" s="64">
        <v>-0.38391592394399077</v>
      </c>
      <c r="AT36" s="64">
        <v>0.9424507447559757</v>
      </c>
      <c r="AU36" s="64">
        <v>-1.3131635305373868</v>
      </c>
      <c r="AV36" s="64">
        <v>0</v>
      </c>
      <c r="AX36" s="32"/>
      <c r="AY36" s="64"/>
      <c r="AZ36" s="64"/>
      <c r="BA36" s="64"/>
      <c r="BB36" s="64"/>
      <c r="BC36" s="64"/>
      <c r="BD36" s="64"/>
      <c r="BE36" s="64"/>
      <c r="BF36" s="64"/>
    </row>
    <row r="37" spans="1:58" ht="15.75">
      <c r="A37" s="13" t="s">
        <v>125</v>
      </c>
      <c r="B37" s="32">
        <v>0.2982456140350877</v>
      </c>
      <c r="C37" s="64">
        <v>0</v>
      </c>
      <c r="D37" s="64">
        <v>1.6570064662194968</v>
      </c>
      <c r="E37" s="64">
        <v>1.8925567586377756</v>
      </c>
      <c r="F37" s="64">
        <v>0.8104821650824655</v>
      </c>
      <c r="G37" s="64">
        <v>-0.3581791931118845</v>
      </c>
      <c r="H37" s="64">
        <v>0.08959304412905196</v>
      </c>
      <c r="J37" s="32">
        <v>0.3459755583649389</v>
      </c>
      <c r="K37" s="64">
        <v>-1.6570064662194968</v>
      </c>
      <c r="L37" s="64">
        <v>0</v>
      </c>
      <c r="M37" s="64">
        <v>0.8431458903035146</v>
      </c>
      <c r="N37" s="64">
        <v>-0.9769005410524426</v>
      </c>
      <c r="O37" s="64">
        <v>-3.395332912974299</v>
      </c>
      <c r="P37" s="64">
        <v>-2.4332586709365835</v>
      </c>
      <c r="R37" s="32">
        <v>0.36950146627565983</v>
      </c>
      <c r="S37" s="64">
        <v>-1.8925567586377756</v>
      </c>
      <c r="T37" s="64">
        <v>-0.8431458903035146</v>
      </c>
      <c r="U37" s="64">
        <v>0</v>
      </c>
      <c r="V37" s="64">
        <v>-1.3739103342973438</v>
      </c>
      <c r="W37" s="64">
        <v>-2.761278563588796</v>
      </c>
      <c r="X37" s="64">
        <v>-2.246144571150722</v>
      </c>
      <c r="Z37" s="32">
        <v>0.3250825082508251</v>
      </c>
      <c r="AA37" s="64">
        <v>-0.8104821650824655</v>
      </c>
      <c r="AB37" s="64">
        <v>0.9769005410524426</v>
      </c>
      <c r="AC37" s="64">
        <v>1.3739103342973438</v>
      </c>
      <c r="AD37" s="64">
        <v>0</v>
      </c>
      <c r="AE37" s="64">
        <v>-1.5897015240300638</v>
      </c>
      <c r="AF37" s="64">
        <v>-0.9749747693083456</v>
      </c>
      <c r="AH37" s="32">
        <v>0.28727634194831014</v>
      </c>
      <c r="AI37" s="64">
        <v>0.3581791931118845</v>
      </c>
      <c r="AJ37" s="64">
        <v>3.395332912974299</v>
      </c>
      <c r="AK37" s="64">
        <v>2.761278563588796</v>
      </c>
      <c r="AL37" s="64">
        <v>1.5897015240300638</v>
      </c>
      <c r="AM37" s="64">
        <v>0</v>
      </c>
      <c r="AN37" s="64">
        <v>0.649985973861859</v>
      </c>
      <c r="AP37" s="32">
        <v>0.30105017502917153</v>
      </c>
      <c r="AQ37" s="64">
        <v>-0.08959304412905196</v>
      </c>
      <c r="AR37" s="64">
        <v>2.4332586709365835</v>
      </c>
      <c r="AS37" s="64">
        <v>2.246144571150722</v>
      </c>
      <c r="AT37" s="64">
        <v>0.9749747693083456</v>
      </c>
      <c r="AU37" s="64">
        <v>-0.649985973861859</v>
      </c>
      <c r="AV37" s="64">
        <v>0</v>
      </c>
      <c r="AX37" s="32"/>
      <c r="AY37" s="64"/>
      <c r="AZ37" s="64"/>
      <c r="BA37" s="64"/>
      <c r="BB37" s="64"/>
      <c r="BC37" s="64"/>
      <c r="BD37" s="64"/>
      <c r="BE37" s="64"/>
      <c r="BF37" s="64"/>
    </row>
    <row r="38" spans="1:58" ht="15.75">
      <c r="A38" s="13" t="s">
        <v>126</v>
      </c>
      <c r="B38" s="32">
        <v>0.3508771929824561</v>
      </c>
      <c r="C38" s="64">
        <v>0</v>
      </c>
      <c r="D38" s="64">
        <v>-0.7284225897964377</v>
      </c>
      <c r="E38" s="64">
        <v>-0.43478412360227053</v>
      </c>
      <c r="F38" s="64">
        <v>-0.3200055376209385</v>
      </c>
      <c r="G38" s="64">
        <v>-1.5962248172613085</v>
      </c>
      <c r="H38" s="64">
        <v>-1.7609923046567242</v>
      </c>
      <c r="J38" s="32">
        <v>0.32911925832279815</v>
      </c>
      <c r="K38" s="64">
        <v>0.7284225897964377</v>
      </c>
      <c r="L38" s="64">
        <v>0</v>
      </c>
      <c r="M38" s="64">
        <v>0.19011879286601127</v>
      </c>
      <c r="N38" s="64">
        <v>0.502435813489014</v>
      </c>
      <c r="O38" s="64">
        <v>-1.664534424712179</v>
      </c>
      <c r="P38" s="64">
        <v>-1.915324748851008</v>
      </c>
      <c r="R38" s="32">
        <v>0.3343108504398827</v>
      </c>
      <c r="S38" s="64">
        <v>0.43478412360227053</v>
      </c>
      <c r="T38" s="64">
        <v>-0.19011879286601127</v>
      </c>
      <c r="U38" s="64">
        <v>0</v>
      </c>
      <c r="V38" s="64">
        <v>0.17581827982199166</v>
      </c>
      <c r="W38" s="64">
        <v>-1.1622266991854806</v>
      </c>
      <c r="X38" s="64">
        <v>-1.3459156988735836</v>
      </c>
      <c r="Z38" s="32">
        <v>0.33993399339933994</v>
      </c>
      <c r="AA38" s="64">
        <v>0.3200055376209385</v>
      </c>
      <c r="AB38" s="64">
        <v>-0.502435813489014</v>
      </c>
      <c r="AC38" s="64">
        <v>-0.17581827982199166</v>
      </c>
      <c r="AD38" s="64">
        <v>0</v>
      </c>
      <c r="AE38" s="64">
        <v>-1.6512115234652933</v>
      </c>
      <c r="AF38" s="64">
        <v>-1.8540574612230747</v>
      </c>
      <c r="AH38" s="32">
        <v>0.30019880715705766</v>
      </c>
      <c r="AI38" s="64">
        <v>1.5962248172613085</v>
      </c>
      <c r="AJ38" s="64">
        <v>1.664534424712179</v>
      </c>
      <c r="AK38" s="64">
        <v>1.1622266991854806</v>
      </c>
      <c r="AL38" s="64">
        <v>1.6512115234652933</v>
      </c>
      <c r="AM38" s="64">
        <v>0</v>
      </c>
      <c r="AN38" s="64">
        <v>-0.28956717167194257</v>
      </c>
      <c r="AP38" s="32">
        <v>0.294049008168028</v>
      </c>
      <c r="AQ38" s="64">
        <v>1.7609923046567242</v>
      </c>
      <c r="AR38" s="64">
        <v>1.915324748851008</v>
      </c>
      <c r="AS38" s="64">
        <v>1.3459156988735836</v>
      </c>
      <c r="AT38" s="64">
        <v>1.8540574612230747</v>
      </c>
      <c r="AU38" s="64">
        <v>0.28956717167194257</v>
      </c>
      <c r="AV38" s="64">
        <v>0</v>
      </c>
      <c r="AX38" s="32"/>
      <c r="AY38" s="64"/>
      <c r="AZ38" s="64"/>
      <c r="BA38" s="64"/>
      <c r="BB38" s="64"/>
      <c r="BC38" s="64"/>
      <c r="BD38" s="64"/>
      <c r="BE38" s="64"/>
      <c r="BF38" s="64"/>
    </row>
    <row r="39" spans="1:58" ht="15.75">
      <c r="A39" s="13" t="s">
        <v>127</v>
      </c>
      <c r="B39" s="32">
        <v>0.36140350877192984</v>
      </c>
      <c r="C39" s="64">
        <v>0</v>
      </c>
      <c r="D39" s="64">
        <v>-0.7092032856718968</v>
      </c>
      <c r="E39" s="64">
        <v>-2.0515741768269176</v>
      </c>
      <c r="F39" s="64">
        <v>-1.0124031494644874</v>
      </c>
      <c r="G39" s="64">
        <v>-2.4556136572823</v>
      </c>
      <c r="H39" s="64">
        <v>-2.0400956675423485</v>
      </c>
      <c r="J39" s="32">
        <v>0.34007585335018964</v>
      </c>
      <c r="K39" s="64">
        <v>0.7092032856718968</v>
      </c>
      <c r="L39" s="64">
        <v>0</v>
      </c>
      <c r="M39" s="64">
        <v>-2.11510392495681</v>
      </c>
      <c r="N39" s="64">
        <v>-0.6237754888832093</v>
      </c>
      <c r="O39" s="64">
        <v>-3.297766569939226</v>
      </c>
      <c r="P39" s="64">
        <v>-2.442392102315854</v>
      </c>
      <c r="R39" s="32">
        <v>0.2844574780058651</v>
      </c>
      <c r="S39" s="64">
        <v>2.0515741768269176</v>
      </c>
      <c r="T39" s="64">
        <v>2.11510392495681</v>
      </c>
      <c r="U39" s="64">
        <v>0</v>
      </c>
      <c r="V39" s="64">
        <v>1.364499703295616</v>
      </c>
      <c r="W39" s="64">
        <v>-0.040948619904911665</v>
      </c>
      <c r="X39" s="64">
        <v>0.371271191438897</v>
      </c>
      <c r="Z39" s="32">
        <v>0.32673267326732675</v>
      </c>
      <c r="AA39" s="64">
        <v>1.0124031494644874</v>
      </c>
      <c r="AB39" s="64">
        <v>0.6237754888832093</v>
      </c>
      <c r="AC39" s="64">
        <v>-1.364499703295616</v>
      </c>
      <c r="AD39" s="64">
        <v>0</v>
      </c>
      <c r="AE39" s="64">
        <v>-1.8274913819311416</v>
      </c>
      <c r="AF39" s="64">
        <v>-1.2805131131269023</v>
      </c>
      <c r="AH39" s="32">
        <v>0.28330019880715707</v>
      </c>
      <c r="AI39" s="64">
        <v>2.4556136572823</v>
      </c>
      <c r="AJ39" s="64">
        <v>3.297766569939226</v>
      </c>
      <c r="AK39" s="64">
        <v>0.040948619904911665</v>
      </c>
      <c r="AL39" s="64">
        <v>1.8274913819311416</v>
      </c>
      <c r="AM39" s="64">
        <v>0</v>
      </c>
      <c r="AN39" s="64">
        <v>0.5651037607263988</v>
      </c>
      <c r="AP39" s="32">
        <v>0.2952158693115519</v>
      </c>
      <c r="AQ39" s="64">
        <v>2.0400956675423485</v>
      </c>
      <c r="AR39" s="64">
        <v>2.442392102315854</v>
      </c>
      <c r="AS39" s="64">
        <v>-0.371271191438897</v>
      </c>
      <c r="AT39" s="64">
        <v>1.2805131131269023</v>
      </c>
      <c r="AU39" s="64">
        <v>-0.5651037607263988</v>
      </c>
      <c r="AV39" s="64">
        <v>0</v>
      </c>
      <c r="AX39" s="32"/>
      <c r="AY39" s="64"/>
      <c r="AZ39" s="64"/>
      <c r="BA39" s="64"/>
      <c r="BB39" s="64"/>
      <c r="BC39" s="64"/>
      <c r="BD39" s="64"/>
      <c r="BE39" s="64"/>
      <c r="BF39" s="64"/>
    </row>
    <row r="40" spans="1:58" ht="15.75">
      <c r="A40" s="13" t="s">
        <v>128</v>
      </c>
      <c r="B40" s="32">
        <v>0.28421052631578947</v>
      </c>
      <c r="C40" s="64">
        <v>0</v>
      </c>
      <c r="D40" s="64">
        <v>-0.23015478124259278</v>
      </c>
      <c r="E40" s="64">
        <v>0.8062793298488771</v>
      </c>
      <c r="F40" s="64">
        <v>2.5287216105171355</v>
      </c>
      <c r="G40" s="64">
        <v>1.3378102140101888</v>
      </c>
      <c r="H40" s="64">
        <v>1.7720524357836478</v>
      </c>
      <c r="J40" s="32">
        <v>0.2777075431942689</v>
      </c>
      <c r="K40" s="64">
        <v>0.23015478124259278</v>
      </c>
      <c r="L40" s="64">
        <v>0</v>
      </c>
      <c r="M40" s="64">
        <v>1.3482264408231546</v>
      </c>
      <c r="N40" s="64">
        <v>4.171771932795269</v>
      </c>
      <c r="O40" s="64">
        <v>2.7214773459831156</v>
      </c>
      <c r="P40" s="64">
        <v>3.3240346057671792</v>
      </c>
      <c r="R40" s="32">
        <v>0.31378299120234604</v>
      </c>
      <c r="S40" s="64">
        <v>-0.8062793298488771</v>
      </c>
      <c r="T40" s="64">
        <v>-1.3482264408231546</v>
      </c>
      <c r="U40" s="64">
        <v>0</v>
      </c>
      <c r="V40" s="64">
        <v>1.7011699130516342</v>
      </c>
      <c r="W40" s="64">
        <v>0.38655180187950333</v>
      </c>
      <c r="X40" s="64">
        <v>0.8624206933510938</v>
      </c>
      <c r="Z40" s="32">
        <v>0.367986798679868</v>
      </c>
      <c r="AA40" s="64">
        <v>-2.5287216105171355</v>
      </c>
      <c r="AB40" s="64">
        <v>-4.171771932795269</v>
      </c>
      <c r="AC40" s="64">
        <v>-1.7011699130516342</v>
      </c>
      <c r="AD40" s="64">
        <v>0</v>
      </c>
      <c r="AE40" s="64">
        <v>-1.75017888899474</v>
      </c>
      <c r="AF40" s="64">
        <v>-1.1190385422746194</v>
      </c>
      <c r="AH40" s="32">
        <v>0.3250497017892644</v>
      </c>
      <c r="AI40" s="64">
        <v>-1.3378102140101888</v>
      </c>
      <c r="AJ40" s="64">
        <v>-2.7214773459831156</v>
      </c>
      <c r="AK40" s="64">
        <v>-0.38655180187950333</v>
      </c>
      <c r="AL40" s="64">
        <v>1.75017888899474</v>
      </c>
      <c r="AM40" s="64">
        <v>0</v>
      </c>
      <c r="AN40" s="64">
        <v>0.6623103534474515</v>
      </c>
      <c r="AP40" s="32">
        <v>0.3395565927654609</v>
      </c>
      <c r="AQ40" s="64">
        <v>-1.7720524357836478</v>
      </c>
      <c r="AR40" s="64">
        <v>-3.3240346057671792</v>
      </c>
      <c r="AS40" s="64">
        <v>-0.8624206933510938</v>
      </c>
      <c r="AT40" s="64">
        <v>1.1190385422746194</v>
      </c>
      <c r="AU40" s="64">
        <v>-0.6623103534474515</v>
      </c>
      <c r="AV40" s="64">
        <v>0</v>
      </c>
      <c r="AX40" s="32"/>
      <c r="AY40" s="64"/>
      <c r="AZ40" s="64"/>
      <c r="BA40" s="64"/>
      <c r="BB40" s="64"/>
      <c r="BC40" s="64"/>
      <c r="BD40" s="64"/>
      <c r="BE40" s="64"/>
      <c r="BF40" s="64"/>
    </row>
    <row r="41" spans="1:58" ht="15.75">
      <c r="A41" s="13" t="s">
        <v>129</v>
      </c>
      <c r="B41" s="32">
        <v>0.28421052631578947</v>
      </c>
      <c r="C41" s="64">
        <v>0</v>
      </c>
      <c r="D41" s="64">
        <v>0.3062422877128384</v>
      </c>
      <c r="E41" s="64">
        <v>1.5884990289679988</v>
      </c>
      <c r="F41" s="64">
        <v>1.2460858506359775</v>
      </c>
      <c r="G41" s="64">
        <v>1.1437298277028216</v>
      </c>
      <c r="H41" s="64">
        <v>0.054139011243158876</v>
      </c>
      <c r="J41" s="32">
        <v>0.29287821323219554</v>
      </c>
      <c r="K41" s="64">
        <v>-0.3062422877128384</v>
      </c>
      <c r="L41" s="64">
        <v>0</v>
      </c>
      <c r="M41" s="64">
        <v>1.8363227416653118</v>
      </c>
      <c r="N41" s="64">
        <v>1.5192626635024356</v>
      </c>
      <c r="O41" s="64">
        <v>1.5049532132778802</v>
      </c>
      <c r="P41" s="64">
        <v>-0.38784320651462323</v>
      </c>
      <c r="R41" s="32">
        <v>0.34310850439882695</v>
      </c>
      <c r="S41" s="64">
        <v>-1.5884990289679988</v>
      </c>
      <c r="T41" s="64">
        <v>-1.8363227416653118</v>
      </c>
      <c r="U41" s="64">
        <v>0</v>
      </c>
      <c r="V41" s="64">
        <v>-0.5635860264594654</v>
      </c>
      <c r="W41" s="64">
        <v>-0.8112332596033816</v>
      </c>
      <c r="X41" s="64">
        <v>-1.9084627590132832</v>
      </c>
      <c r="Z41" s="32">
        <v>0.3250825082508251</v>
      </c>
      <c r="AA41" s="64">
        <v>-1.2460858506359775</v>
      </c>
      <c r="AB41" s="64">
        <v>-1.5192626635024356</v>
      </c>
      <c r="AC41" s="64">
        <v>0.5635860264594654</v>
      </c>
      <c r="AD41" s="64">
        <v>0</v>
      </c>
      <c r="AE41" s="64">
        <v>-0.24943743803139448</v>
      </c>
      <c r="AF41" s="64">
        <v>-1.600034584154236</v>
      </c>
      <c r="AH41" s="32">
        <v>0.3190854870775348</v>
      </c>
      <c r="AI41" s="64">
        <v>-1.1437298277028216</v>
      </c>
      <c r="AJ41" s="64">
        <v>-1.5049532132778802</v>
      </c>
      <c r="AK41" s="64">
        <v>0.8112332596033816</v>
      </c>
      <c r="AL41" s="64">
        <v>0.24943743803139448</v>
      </c>
      <c r="AM41" s="64">
        <v>0</v>
      </c>
      <c r="AN41" s="64">
        <v>-1.5580347062262403</v>
      </c>
      <c r="AP41" s="32">
        <v>0.28588098016336055</v>
      </c>
      <c r="AQ41" s="64">
        <v>-0.054139011243158876</v>
      </c>
      <c r="AR41" s="64">
        <v>0.38784320651462323</v>
      </c>
      <c r="AS41" s="64">
        <v>1.9084627590132832</v>
      </c>
      <c r="AT41" s="64">
        <v>1.600034584154236</v>
      </c>
      <c r="AU41" s="64">
        <v>1.5580347062262403</v>
      </c>
      <c r="AV41" s="64">
        <v>0</v>
      </c>
      <c r="AX41" s="32"/>
      <c r="AY41" s="64"/>
      <c r="AZ41" s="64"/>
      <c r="BA41" s="64"/>
      <c r="BB41" s="64"/>
      <c r="BC41" s="64"/>
      <c r="BD41" s="64"/>
      <c r="BE41" s="64"/>
      <c r="BF41" s="64"/>
    </row>
    <row r="42" spans="1:58" ht="15.75">
      <c r="A42" s="13" t="s">
        <v>130</v>
      </c>
      <c r="B42" s="32">
        <v>0.2807017543859649</v>
      </c>
      <c r="C42" s="64">
        <v>0</v>
      </c>
      <c r="D42" s="64">
        <v>0.6552955253690826</v>
      </c>
      <c r="E42" s="64">
        <v>1.1401038766408198</v>
      </c>
      <c r="F42" s="64">
        <v>-0.056547368782948366</v>
      </c>
      <c r="G42" s="64">
        <v>1.747995772025689</v>
      </c>
      <c r="H42" s="64">
        <v>1.0711466987669795</v>
      </c>
      <c r="J42" s="32">
        <v>0.2991993257479983</v>
      </c>
      <c r="K42" s="64">
        <v>-0.6552955253690826</v>
      </c>
      <c r="L42" s="64">
        <v>0</v>
      </c>
      <c r="M42" s="64">
        <v>0.8658629074615914</v>
      </c>
      <c r="N42" s="64">
        <v>-0.9913288202732541</v>
      </c>
      <c r="O42" s="64">
        <v>1.9779910390929876</v>
      </c>
      <c r="P42" s="64">
        <v>0.7968793991758487</v>
      </c>
      <c r="R42" s="32">
        <v>0.3225806451612903</v>
      </c>
      <c r="S42" s="64">
        <v>-1.1401038766408198</v>
      </c>
      <c r="T42" s="64">
        <v>-0.8658629074615914</v>
      </c>
      <c r="U42" s="64">
        <v>0</v>
      </c>
      <c r="V42" s="64">
        <v>-1.401273263007732</v>
      </c>
      <c r="W42" s="64">
        <v>0.38882195886282783</v>
      </c>
      <c r="X42" s="64">
        <v>-0.2911096585008502</v>
      </c>
      <c r="Z42" s="32">
        <v>0.27887788778877887</v>
      </c>
      <c r="AA42" s="64">
        <v>0.056547368782948366</v>
      </c>
      <c r="AB42" s="64">
        <v>0.9913288202732541</v>
      </c>
      <c r="AC42" s="64">
        <v>1.401273263007732</v>
      </c>
      <c r="AD42" s="64">
        <v>0</v>
      </c>
      <c r="AE42" s="64">
        <v>2.3439199731581213</v>
      </c>
      <c r="AF42" s="64">
        <v>1.4496826112180023</v>
      </c>
      <c r="AH42" s="32">
        <v>0.33399602385685884</v>
      </c>
      <c r="AI42" s="64">
        <v>-1.747995772025689</v>
      </c>
      <c r="AJ42" s="64">
        <v>-1.9779910390929876</v>
      </c>
      <c r="AK42" s="64">
        <v>-0.38882195886282783</v>
      </c>
      <c r="AL42" s="64">
        <v>-2.3439199731581213</v>
      </c>
      <c r="AM42" s="64">
        <v>0</v>
      </c>
      <c r="AN42" s="64">
        <v>-0.9252504964385428</v>
      </c>
      <c r="AP42" s="32">
        <v>0.31388564760793464</v>
      </c>
      <c r="AQ42" s="64">
        <v>-1.0711466987669795</v>
      </c>
      <c r="AR42" s="64">
        <v>-0.7968793991758487</v>
      </c>
      <c r="AS42" s="64">
        <v>0.2911096585008502</v>
      </c>
      <c r="AT42" s="64">
        <v>-1.4496826112180023</v>
      </c>
      <c r="AU42" s="64">
        <v>0.9252504964385428</v>
      </c>
      <c r="AV42" s="64">
        <v>0</v>
      </c>
      <c r="AX42" s="32"/>
      <c r="AY42" s="64"/>
      <c r="AZ42" s="64"/>
      <c r="BA42" s="64"/>
      <c r="BB42" s="64"/>
      <c r="BC42" s="64"/>
      <c r="BD42" s="64"/>
      <c r="BE42" s="64"/>
      <c r="BF42" s="64"/>
    </row>
    <row r="43" spans="1:58" ht="15.75">
      <c r="A43" s="13" t="s">
        <v>131</v>
      </c>
      <c r="B43" s="32">
        <v>0.3087719298245614</v>
      </c>
      <c r="C43" s="64">
        <v>0</v>
      </c>
      <c r="D43" s="64">
        <v>-1.5014933025212411</v>
      </c>
      <c r="E43" s="64">
        <v>1.299073335850891</v>
      </c>
      <c r="F43" s="64">
        <v>1.0293606729429974</v>
      </c>
      <c r="G43" s="64">
        <v>-0.5671901030534677</v>
      </c>
      <c r="H43" s="64">
        <v>-0.17077002788433354</v>
      </c>
      <c r="J43" s="32">
        <v>0.26548672566371684</v>
      </c>
      <c r="K43" s="64">
        <v>1.5014933025212411</v>
      </c>
      <c r="L43" s="64">
        <v>0</v>
      </c>
      <c r="M43" s="64">
        <v>3.3563757337383238</v>
      </c>
      <c r="N43" s="64">
        <v>3.6482182622521786</v>
      </c>
      <c r="O43" s="64">
        <v>1.5199272119399176</v>
      </c>
      <c r="P43" s="64">
        <v>2.0900285871196727</v>
      </c>
      <c r="R43" s="32">
        <v>0.35777126099706746</v>
      </c>
      <c r="S43" s="64">
        <v>-1.299073335850891</v>
      </c>
      <c r="T43" s="64">
        <v>-3.3563757337383238</v>
      </c>
      <c r="U43" s="64">
        <v>0</v>
      </c>
      <c r="V43" s="64">
        <v>-0.4495189563280987</v>
      </c>
      <c r="W43" s="64">
        <v>-2.2436117493811967</v>
      </c>
      <c r="X43" s="64">
        <v>-1.79268707978203</v>
      </c>
      <c r="Z43" s="32">
        <v>0.3432343234323432</v>
      </c>
      <c r="AA43" s="64">
        <v>-1.0293606729429974</v>
      </c>
      <c r="AB43" s="64">
        <v>-3.6482182622521786</v>
      </c>
      <c r="AC43" s="64">
        <v>0.4495189563280987</v>
      </c>
      <c r="AD43" s="64">
        <v>0</v>
      </c>
      <c r="AE43" s="64">
        <v>-2.1636929504037634</v>
      </c>
      <c r="AF43" s="64">
        <v>-1.6022486823423159</v>
      </c>
      <c r="AH43" s="32">
        <v>0.2912524850894632</v>
      </c>
      <c r="AI43" s="64">
        <v>0.5671901030534677</v>
      </c>
      <c r="AJ43" s="64">
        <v>-1.5199272119399176</v>
      </c>
      <c r="AK43" s="64">
        <v>2.2436117493811967</v>
      </c>
      <c r="AL43" s="64">
        <v>2.1636929504037634</v>
      </c>
      <c r="AM43" s="64">
        <v>0</v>
      </c>
      <c r="AN43" s="64">
        <v>0.5707397840009362</v>
      </c>
      <c r="AP43" s="32">
        <v>0.3033838973162194</v>
      </c>
      <c r="AQ43" s="64">
        <v>0.17077002788433354</v>
      </c>
      <c r="AR43" s="64">
        <v>-2.0900285871196727</v>
      </c>
      <c r="AS43" s="64">
        <v>1.79268707978203</v>
      </c>
      <c r="AT43" s="64">
        <v>1.6022486823423159</v>
      </c>
      <c r="AU43" s="64">
        <v>-0.5707397840009362</v>
      </c>
      <c r="AV43" s="64">
        <v>0</v>
      </c>
      <c r="AX43" s="32"/>
      <c r="AY43" s="64"/>
      <c r="AZ43" s="64"/>
      <c r="BA43" s="64"/>
      <c r="BB43" s="64"/>
      <c r="BC43" s="64"/>
      <c r="BD43" s="64"/>
      <c r="BE43" s="64"/>
      <c r="BF43" s="64"/>
    </row>
    <row r="44" spans="1:58" ht="15.75">
      <c r="A44" s="13" t="s">
        <v>132</v>
      </c>
      <c r="B44" s="32">
        <v>0.27017543859649124</v>
      </c>
      <c r="C44" s="64">
        <v>0</v>
      </c>
      <c r="D44" s="64">
        <v>-0.12306793970920239</v>
      </c>
      <c r="E44" s="64">
        <v>1.1195085069276725</v>
      </c>
      <c r="F44" s="64">
        <v>1.991062942240881</v>
      </c>
      <c r="G44" s="64">
        <v>0.9016282967790344</v>
      </c>
      <c r="H44" s="64">
        <v>1.0462332275479553</v>
      </c>
      <c r="J44" s="32">
        <v>0.2667509481668774</v>
      </c>
      <c r="K44" s="64">
        <v>0.12306793970920239</v>
      </c>
      <c r="L44" s="64">
        <v>0</v>
      </c>
      <c r="M44" s="64">
        <v>1.6542749827315013</v>
      </c>
      <c r="N44" s="64">
        <v>3.216400066221083</v>
      </c>
      <c r="O44" s="64">
        <v>1.7888307866575495</v>
      </c>
      <c r="P44" s="64">
        <v>1.9568109808480776</v>
      </c>
      <c r="R44" s="32">
        <v>0.31085043988269795</v>
      </c>
      <c r="S44" s="64">
        <v>-1.1195085069276725</v>
      </c>
      <c r="T44" s="64">
        <v>-1.6542749827315013</v>
      </c>
      <c r="U44" s="64">
        <v>0</v>
      </c>
      <c r="V44" s="64">
        <v>0.7647524701360711</v>
      </c>
      <c r="W44" s="64">
        <v>-0.47157466121683783</v>
      </c>
      <c r="X44" s="64">
        <v>-0.2919810997448026</v>
      </c>
      <c r="Z44" s="32">
        <v>0.334983498349835</v>
      </c>
      <c r="AA44" s="64">
        <v>-1.991062942240881</v>
      </c>
      <c r="AB44" s="64">
        <v>-3.216400066221083</v>
      </c>
      <c r="AC44" s="64">
        <v>-0.7647524701360711</v>
      </c>
      <c r="AD44" s="64">
        <v>0</v>
      </c>
      <c r="AE44" s="64">
        <v>-1.574656250669686</v>
      </c>
      <c r="AF44" s="64">
        <v>-1.3226953750033856</v>
      </c>
      <c r="AH44" s="32">
        <v>0.29721669980119286</v>
      </c>
      <c r="AI44" s="64">
        <v>-0.9016282967790344</v>
      </c>
      <c r="AJ44" s="64">
        <v>-1.7888307866575495</v>
      </c>
      <c r="AK44" s="64">
        <v>0.47157466121683783</v>
      </c>
      <c r="AL44" s="64">
        <v>1.574656250669686</v>
      </c>
      <c r="AM44" s="64">
        <v>0</v>
      </c>
      <c r="AN44" s="64">
        <v>0.2347542054818211</v>
      </c>
      <c r="AP44" s="32">
        <v>0.30221703617269546</v>
      </c>
      <c r="AQ44" s="64">
        <v>-1.0462332275479553</v>
      </c>
      <c r="AR44" s="64">
        <v>-1.9568109808480776</v>
      </c>
      <c r="AS44" s="64">
        <v>0.2919810997448026</v>
      </c>
      <c r="AT44" s="64">
        <v>1.3226953750033856</v>
      </c>
      <c r="AU44" s="64">
        <v>-0.2347542054818211</v>
      </c>
      <c r="AV44" s="64">
        <v>0</v>
      </c>
      <c r="AX44" s="32"/>
      <c r="AY44" s="64"/>
      <c r="AZ44" s="64"/>
      <c r="BA44" s="64"/>
      <c r="BB44" s="64"/>
      <c r="BC44" s="64"/>
      <c r="BD44" s="64"/>
      <c r="BE44" s="64"/>
      <c r="BF44" s="64"/>
    </row>
    <row r="45" spans="1:58" ht="15.75">
      <c r="A45" s="13" t="s">
        <v>133</v>
      </c>
      <c r="B45" s="32">
        <v>0.23508771929824562</v>
      </c>
      <c r="C45" s="64">
        <v>0</v>
      </c>
      <c r="D45" s="64">
        <v>0.5714959843804795</v>
      </c>
      <c r="E45" s="64">
        <v>2.4533913759370836</v>
      </c>
      <c r="F45" s="64">
        <v>2.2926216395257124</v>
      </c>
      <c r="G45" s="64">
        <v>2.785630564943192</v>
      </c>
      <c r="H45" s="64">
        <v>2.9989271939644677</v>
      </c>
      <c r="J45" s="32">
        <v>0.2503160556257901</v>
      </c>
      <c r="K45" s="64">
        <v>-0.5714959843804795</v>
      </c>
      <c r="L45" s="64">
        <v>0</v>
      </c>
      <c r="M45" s="64">
        <v>2.693313329003569</v>
      </c>
      <c r="N45" s="64">
        <v>2.7298493256794227</v>
      </c>
      <c r="O45" s="64">
        <v>3.8369699641687927</v>
      </c>
      <c r="P45" s="64">
        <v>4.048097896512166</v>
      </c>
      <c r="R45" s="32">
        <v>0.3225806451612903</v>
      </c>
      <c r="S45" s="64">
        <v>-2.4533913759370836</v>
      </c>
      <c r="T45" s="64">
        <v>-2.693313329003569</v>
      </c>
      <c r="U45" s="64">
        <v>0</v>
      </c>
      <c r="V45" s="64">
        <v>-0.49692199912726925</v>
      </c>
      <c r="W45" s="64">
        <v>-0.22142449537628842</v>
      </c>
      <c r="X45" s="64">
        <v>0.06034059955041605</v>
      </c>
      <c r="Z45" s="32">
        <v>0.3069306930693069</v>
      </c>
      <c r="AA45" s="64">
        <v>-2.2926216395257124</v>
      </c>
      <c r="AB45" s="64">
        <v>-2.7298493256794227</v>
      </c>
      <c r="AC45" s="64">
        <v>0.49692199912726925</v>
      </c>
      <c r="AD45" s="64">
        <v>0</v>
      </c>
      <c r="AE45" s="64">
        <v>0.38558308143104386</v>
      </c>
      <c r="AF45" s="64">
        <v>0.7086861178514657</v>
      </c>
      <c r="AH45" s="32">
        <v>0.31610337972166996</v>
      </c>
      <c r="AI45" s="64">
        <v>-2.785630564943192</v>
      </c>
      <c r="AJ45" s="64">
        <v>-3.8369699641687927</v>
      </c>
      <c r="AK45" s="64">
        <v>0.22142449537628842</v>
      </c>
      <c r="AL45" s="64">
        <v>-0.38558308143104386</v>
      </c>
      <c r="AM45" s="64">
        <v>0</v>
      </c>
      <c r="AN45" s="64">
        <v>0.3818605831974964</v>
      </c>
      <c r="AP45" s="32">
        <v>0.32438739789964993</v>
      </c>
      <c r="AQ45" s="64">
        <v>-2.9989271939644677</v>
      </c>
      <c r="AR45" s="64">
        <v>-4.048097896512166</v>
      </c>
      <c r="AS45" s="64">
        <v>-0.06034059955041605</v>
      </c>
      <c r="AT45" s="64">
        <v>-0.7086861178514657</v>
      </c>
      <c r="AU45" s="64">
        <v>-0.3818605831974964</v>
      </c>
      <c r="AV45" s="64">
        <v>0</v>
      </c>
      <c r="AX45" s="32"/>
      <c r="AY45" s="64"/>
      <c r="AZ45" s="64"/>
      <c r="BA45" s="64"/>
      <c r="BB45" s="64"/>
      <c r="BC45" s="64"/>
      <c r="BD45" s="64"/>
      <c r="BE45" s="64"/>
      <c r="BF45" s="64"/>
    </row>
    <row r="46" spans="1:58" ht="15.75">
      <c r="A46" s="13" t="s">
        <v>134</v>
      </c>
      <c r="B46" s="32">
        <v>0.28771929824561404</v>
      </c>
      <c r="C46" s="64">
        <v>0</v>
      </c>
      <c r="D46" s="64">
        <v>0.8478263600350787</v>
      </c>
      <c r="E46" s="64">
        <v>1.0237283056978763</v>
      </c>
      <c r="F46" s="64">
        <v>0.28547755806215497</v>
      </c>
      <c r="G46" s="64">
        <v>-0.7053806514185967</v>
      </c>
      <c r="H46" s="64">
        <v>-0.21052843641360508</v>
      </c>
      <c r="J46" s="32">
        <v>0.3118415507796039</v>
      </c>
      <c r="K46" s="64">
        <v>-0.8478263600350787</v>
      </c>
      <c r="L46" s="64">
        <v>0</v>
      </c>
      <c r="M46" s="64">
        <v>0.5045310412034186</v>
      </c>
      <c r="N46" s="64">
        <v>-0.7101802475782402</v>
      </c>
      <c r="O46" s="64">
        <v>-2.6930547820554773</v>
      </c>
      <c r="P46" s="64">
        <v>-1.695566890241707</v>
      </c>
      <c r="R46" s="32">
        <v>0.3255131964809384</v>
      </c>
      <c r="S46" s="64">
        <v>-1.0237283056978763</v>
      </c>
      <c r="T46" s="64">
        <v>-0.5045310412034186</v>
      </c>
      <c r="U46" s="64">
        <v>0</v>
      </c>
      <c r="V46" s="64">
        <v>-0.905990885778375</v>
      </c>
      <c r="W46" s="64">
        <v>-2.041829627420568</v>
      </c>
      <c r="X46" s="64">
        <v>-1.493583180519962</v>
      </c>
      <c r="Z46" s="32">
        <v>0.297029702970297</v>
      </c>
      <c r="AA46" s="64">
        <v>-0.28547755806215497</v>
      </c>
      <c r="AB46" s="64">
        <v>0.7101802475782402</v>
      </c>
      <c r="AC46" s="64">
        <v>0.905990885778375</v>
      </c>
      <c r="AD46" s="64">
        <v>0</v>
      </c>
      <c r="AE46" s="64">
        <v>-1.3194595705254637</v>
      </c>
      <c r="AF46" s="64">
        <v>-0.6564929279117173</v>
      </c>
      <c r="AH46" s="32">
        <v>0.2664015904572565</v>
      </c>
      <c r="AI46" s="64">
        <v>0.7053806514185967</v>
      </c>
      <c r="AJ46" s="64">
        <v>2.6930547820554773</v>
      </c>
      <c r="AK46" s="64">
        <v>2.041829627420568</v>
      </c>
      <c r="AL46" s="64">
        <v>1.3194595705254637</v>
      </c>
      <c r="AM46" s="64">
        <v>0</v>
      </c>
      <c r="AN46" s="64">
        <v>0.7141901897481695</v>
      </c>
      <c r="AP46" s="32">
        <v>0.2812135355892649</v>
      </c>
      <c r="AQ46" s="64">
        <v>0.21052843641360508</v>
      </c>
      <c r="AR46" s="64">
        <v>1.695566890241707</v>
      </c>
      <c r="AS46" s="64">
        <v>1.493583180519962</v>
      </c>
      <c r="AT46" s="64">
        <v>0.6564929279117173</v>
      </c>
      <c r="AU46" s="64">
        <v>-0.7141901897481695</v>
      </c>
      <c r="AV46" s="64">
        <v>0</v>
      </c>
      <c r="AX46" s="32"/>
      <c r="AY46" s="64"/>
      <c r="AZ46" s="64"/>
      <c r="BA46" s="64"/>
      <c r="BB46" s="64"/>
      <c r="BC46" s="64"/>
      <c r="BD46" s="64"/>
      <c r="BE46" s="64"/>
      <c r="BF46" s="64"/>
    </row>
    <row r="47" spans="1:58" ht="15.75">
      <c r="A47" s="13" t="s">
        <v>135</v>
      </c>
      <c r="B47" s="32">
        <v>0.256140350877193</v>
      </c>
      <c r="C47" s="64">
        <v>0</v>
      </c>
      <c r="D47" s="64">
        <v>0.4025520733437888</v>
      </c>
      <c r="E47" s="64">
        <v>1.9149531434387792</v>
      </c>
      <c r="F47" s="64">
        <v>0.6152848321716259</v>
      </c>
      <c r="G47" s="64">
        <v>1.4542106089878368</v>
      </c>
      <c r="H47" s="64">
        <v>0.7952012755363875</v>
      </c>
      <c r="J47" s="32">
        <v>0.2671723556679309</v>
      </c>
      <c r="K47" s="64">
        <v>-0.4025520733437888</v>
      </c>
      <c r="L47" s="64">
        <v>0</v>
      </c>
      <c r="M47" s="64">
        <v>2.164691574447414</v>
      </c>
      <c r="N47" s="64">
        <v>0.41412579836829927</v>
      </c>
      <c r="O47" s="64">
        <v>1.8779715666499854</v>
      </c>
      <c r="P47" s="64">
        <v>0.7222159408389095</v>
      </c>
      <c r="R47" s="32">
        <v>0.3255131964809384</v>
      </c>
      <c r="S47" s="64">
        <v>-1.9149531434387792</v>
      </c>
      <c r="T47" s="64">
        <v>-2.164691574447414</v>
      </c>
      <c r="U47" s="64">
        <v>0</v>
      </c>
      <c r="V47" s="64">
        <v>-1.6006291780083168</v>
      </c>
      <c r="W47" s="64">
        <v>-0.901161026754861</v>
      </c>
      <c r="X47" s="64">
        <v>-1.5334451671342462</v>
      </c>
      <c r="Z47" s="32">
        <v>0.2755775577557756</v>
      </c>
      <c r="AA47" s="64">
        <v>-0.6152848321716259</v>
      </c>
      <c r="AB47" s="64">
        <v>-0.41412579836829927</v>
      </c>
      <c r="AC47" s="64">
        <v>1.6006291780083168</v>
      </c>
      <c r="AD47" s="64">
        <v>0</v>
      </c>
      <c r="AE47" s="64">
        <v>1.0187734374581103</v>
      </c>
      <c r="AF47" s="64">
        <v>0.18806822939344067</v>
      </c>
      <c r="AH47" s="32">
        <v>0.2992047713717694</v>
      </c>
      <c r="AI47" s="64">
        <v>-1.4542106089878368</v>
      </c>
      <c r="AJ47" s="64">
        <v>-1.8779715666499854</v>
      </c>
      <c r="AK47" s="64">
        <v>0.901161026754861</v>
      </c>
      <c r="AL47" s="64">
        <v>-1.0187734374581103</v>
      </c>
      <c r="AM47" s="64">
        <v>0</v>
      </c>
      <c r="AN47" s="64">
        <v>-0.909516656489382</v>
      </c>
      <c r="AP47" s="32">
        <v>0.28004667444574094</v>
      </c>
      <c r="AQ47" s="64">
        <v>-0.7952012755363875</v>
      </c>
      <c r="AR47" s="64">
        <v>-0.7222159408389095</v>
      </c>
      <c r="AS47" s="64">
        <v>1.5334451671342462</v>
      </c>
      <c r="AT47" s="64">
        <v>-0.18806822939344067</v>
      </c>
      <c r="AU47" s="64">
        <v>0.909516656489382</v>
      </c>
      <c r="AV47" s="64">
        <v>0</v>
      </c>
      <c r="AX47" s="32"/>
      <c r="AY47" s="64"/>
      <c r="AZ47" s="64"/>
      <c r="BA47" s="64"/>
      <c r="BB47" s="64"/>
      <c r="BC47" s="64"/>
      <c r="BD47" s="64"/>
      <c r="BE47" s="64"/>
      <c r="BF47" s="64"/>
    </row>
    <row r="48" spans="1:58" ht="15.75">
      <c r="A48" s="13" t="s">
        <v>136</v>
      </c>
      <c r="B48" s="32">
        <v>0.30526315789473685</v>
      </c>
      <c r="C48" s="64">
        <v>0</v>
      </c>
      <c r="D48" s="64">
        <v>-1.5163740863769068</v>
      </c>
      <c r="E48" s="64">
        <v>-0.08697789776202809</v>
      </c>
      <c r="F48" s="64">
        <v>0.3485968119901567</v>
      </c>
      <c r="G48" s="64">
        <v>-0.8441415564818711</v>
      </c>
      <c r="H48" s="64">
        <v>-2.3676091261591123</v>
      </c>
      <c r="J48" s="32">
        <v>0.26169405815423513</v>
      </c>
      <c r="K48" s="64">
        <v>1.5163740863769068</v>
      </c>
      <c r="L48" s="64">
        <v>0</v>
      </c>
      <c r="M48" s="64">
        <v>1.5257962361612472</v>
      </c>
      <c r="N48" s="64">
        <v>2.632782677028733</v>
      </c>
      <c r="O48" s="64">
        <v>1.0507423866475933</v>
      </c>
      <c r="P48" s="64">
        <v>-1.7332640546263385</v>
      </c>
      <c r="R48" s="32">
        <v>0.3020527859237537</v>
      </c>
      <c r="S48" s="64">
        <v>0.08697789776202809</v>
      </c>
      <c r="T48" s="64">
        <v>-1.5257962361612472</v>
      </c>
      <c r="U48" s="64">
        <v>0</v>
      </c>
      <c r="V48" s="64">
        <v>0.4732043732335182</v>
      </c>
      <c r="W48" s="64">
        <v>-0.7945297605563684</v>
      </c>
      <c r="X48" s="64">
        <v>-2.4299106561648056</v>
      </c>
      <c r="Z48" s="32">
        <v>0.31683168316831684</v>
      </c>
      <c r="AA48" s="64">
        <v>-0.3485968119901567</v>
      </c>
      <c r="AB48" s="64">
        <v>-2.632782677028733</v>
      </c>
      <c r="AC48" s="64">
        <v>-0.4732043732335182</v>
      </c>
      <c r="AD48" s="64">
        <v>0</v>
      </c>
      <c r="AE48" s="64">
        <v>-1.5888517440416874</v>
      </c>
      <c r="AF48" s="64">
        <v>-3.5595874061274295</v>
      </c>
      <c r="AH48" s="32">
        <v>0.279324055666004</v>
      </c>
      <c r="AI48" s="64">
        <v>0.8441415564818711</v>
      </c>
      <c r="AJ48" s="64">
        <v>-1.0507423866475933</v>
      </c>
      <c r="AK48" s="64">
        <v>0.7945297605563684</v>
      </c>
      <c r="AL48" s="64">
        <v>1.5888517440416874</v>
      </c>
      <c r="AM48" s="64">
        <v>0</v>
      </c>
      <c r="AN48" s="64">
        <v>-2.332332358544451</v>
      </c>
      <c r="AP48" s="32">
        <v>0.2322053675612602</v>
      </c>
      <c r="AQ48" s="64">
        <v>2.3676091261591123</v>
      </c>
      <c r="AR48" s="64">
        <v>1.7332640546263385</v>
      </c>
      <c r="AS48" s="64">
        <v>2.4299106561648056</v>
      </c>
      <c r="AT48" s="64">
        <v>3.5595874061274295</v>
      </c>
      <c r="AU48" s="64">
        <v>2.332332358544451</v>
      </c>
      <c r="AV48" s="64">
        <v>0</v>
      </c>
      <c r="AX48" s="32"/>
      <c r="AY48" s="64"/>
      <c r="AZ48" s="64"/>
      <c r="BA48" s="64"/>
      <c r="BB48" s="64"/>
      <c r="BC48" s="64"/>
      <c r="BD48" s="64"/>
      <c r="BE48" s="64"/>
      <c r="BF48" s="64"/>
    </row>
    <row r="49" spans="1:58" ht="15.75">
      <c r="A49" s="13" t="s">
        <v>137</v>
      </c>
      <c r="B49" s="32">
        <v>0.20701754385964913</v>
      </c>
      <c r="C49" s="64">
        <v>0</v>
      </c>
      <c r="D49" s="64">
        <v>2.246486527178216</v>
      </c>
      <c r="E49" s="64">
        <v>0.2158514359783762</v>
      </c>
      <c r="F49" s="64">
        <v>2.011188044573634</v>
      </c>
      <c r="G49" s="64">
        <v>3.326139922550904</v>
      </c>
      <c r="H49" s="64">
        <v>1.717780053305132</v>
      </c>
      <c r="J49" s="32">
        <v>0.26464391066160975</v>
      </c>
      <c r="K49" s="64">
        <v>-2.246486527178216</v>
      </c>
      <c r="L49" s="64">
        <v>0</v>
      </c>
      <c r="M49" s="64">
        <v>-2.108077286138607</v>
      </c>
      <c r="N49" s="64">
        <v>0.13327503066465013</v>
      </c>
      <c r="O49" s="64">
        <v>2.084853984296564</v>
      </c>
      <c r="P49" s="64">
        <v>-0.5220021816338725</v>
      </c>
      <c r="R49" s="32">
        <v>0.21407624633431085</v>
      </c>
      <c r="S49" s="64">
        <v>-0.2158514359783762</v>
      </c>
      <c r="T49" s="64">
        <v>2.108077286138607</v>
      </c>
      <c r="U49" s="64">
        <v>0</v>
      </c>
      <c r="V49" s="64">
        <v>1.8634534799987075</v>
      </c>
      <c r="W49" s="64">
        <v>3.249974445035687</v>
      </c>
      <c r="X49" s="64">
        <v>1.5503424200734757</v>
      </c>
      <c r="Z49" s="32">
        <v>0.26732673267326734</v>
      </c>
      <c r="AA49" s="64">
        <v>-2.011188044573634</v>
      </c>
      <c r="AB49" s="64">
        <v>-0.13327503066465013</v>
      </c>
      <c r="AC49" s="64">
        <v>-1.8634534799987075</v>
      </c>
      <c r="AD49" s="64">
        <v>0</v>
      </c>
      <c r="AE49" s="64">
        <v>1.4251409168777014</v>
      </c>
      <c r="AF49" s="64">
        <v>-0.504688832791561</v>
      </c>
      <c r="AH49" s="32">
        <v>0.30019880715705766</v>
      </c>
      <c r="AI49" s="64">
        <v>-3.326139922550904</v>
      </c>
      <c r="AJ49" s="64">
        <v>-2.084853984296564</v>
      </c>
      <c r="AK49" s="64">
        <v>-3.249974445035687</v>
      </c>
      <c r="AL49" s="64">
        <v>-1.4251409168777014</v>
      </c>
      <c r="AM49" s="64">
        <v>0</v>
      </c>
      <c r="AN49" s="64">
        <v>-2.151486404618696</v>
      </c>
      <c r="AP49" s="32">
        <v>0.2555425904317386</v>
      </c>
      <c r="AQ49" s="64">
        <v>-1.717780053305132</v>
      </c>
      <c r="AR49" s="64">
        <v>0.5220021816338725</v>
      </c>
      <c r="AS49" s="64">
        <v>-1.5503424200734757</v>
      </c>
      <c r="AT49" s="64">
        <v>0.504688832791561</v>
      </c>
      <c r="AU49" s="64">
        <v>2.151486404618696</v>
      </c>
      <c r="AV49" s="64">
        <v>0</v>
      </c>
      <c r="AX49" s="32"/>
      <c r="AY49" s="64"/>
      <c r="AZ49" s="64"/>
      <c r="BA49" s="64"/>
      <c r="BB49" s="64"/>
      <c r="BC49" s="64"/>
      <c r="BD49" s="64"/>
      <c r="BE49" s="64"/>
      <c r="BF49" s="64"/>
    </row>
    <row r="50" spans="1:58" ht="15.75">
      <c r="A50" s="13" t="s">
        <v>138</v>
      </c>
      <c r="B50" s="32">
        <v>0.28771929824561404</v>
      </c>
      <c r="C50" s="64">
        <v>0</v>
      </c>
      <c r="D50" s="64">
        <v>-0.740648167052353</v>
      </c>
      <c r="E50" s="64">
        <v>-1.5909623552941372</v>
      </c>
      <c r="F50" s="64">
        <v>-0.8899776186763402</v>
      </c>
      <c r="G50" s="64">
        <v>-1.3036012821154102</v>
      </c>
      <c r="H50" s="64">
        <v>-2.3732247119778713</v>
      </c>
      <c r="J50" s="32">
        <v>0.2667509481668774</v>
      </c>
      <c r="K50" s="64">
        <v>0.740648167052353</v>
      </c>
      <c r="L50" s="64">
        <v>0</v>
      </c>
      <c r="M50" s="64">
        <v>-1.426865666902637</v>
      </c>
      <c r="N50" s="64">
        <v>-0.38414427944122564</v>
      </c>
      <c r="O50" s="64">
        <v>-1.1141754826853305</v>
      </c>
      <c r="P50" s="64">
        <v>-3.0410882470247573</v>
      </c>
      <c r="R50" s="32">
        <v>0.2316715542521994</v>
      </c>
      <c r="S50" s="64">
        <v>1.5909623552941372</v>
      </c>
      <c r="T50" s="64">
        <v>1.426865666902637</v>
      </c>
      <c r="U50" s="64">
        <v>0</v>
      </c>
      <c r="V50" s="64">
        <v>0.9462431679948822</v>
      </c>
      <c r="W50" s="64">
        <v>0.6329524161831424</v>
      </c>
      <c r="X50" s="64">
        <v>-0.5891161396589478</v>
      </c>
      <c r="Z50" s="32">
        <v>0.2590759075907591</v>
      </c>
      <c r="AA50" s="64">
        <v>0.8899776186763402</v>
      </c>
      <c r="AB50" s="64">
        <v>0.38414427944122564</v>
      </c>
      <c r="AC50" s="64">
        <v>-0.9462431679948822</v>
      </c>
      <c r="AD50" s="64">
        <v>0</v>
      </c>
      <c r="AE50" s="64">
        <v>-0.47144027472020916</v>
      </c>
      <c r="AF50" s="64">
        <v>-1.9052559424307964</v>
      </c>
      <c r="AH50" s="32">
        <v>0.2485089463220676</v>
      </c>
      <c r="AI50" s="64">
        <v>1.3036012821154102</v>
      </c>
      <c r="AJ50" s="64">
        <v>1.1141754826853305</v>
      </c>
      <c r="AK50" s="64">
        <v>-0.6329524161831424</v>
      </c>
      <c r="AL50" s="64">
        <v>0.47144027472020916</v>
      </c>
      <c r="AM50" s="64">
        <v>0</v>
      </c>
      <c r="AN50" s="64">
        <v>-1.6674750194438543</v>
      </c>
      <c r="AP50" s="32">
        <v>0.21586931155192532</v>
      </c>
      <c r="AQ50" s="64">
        <v>2.3732247119778713</v>
      </c>
      <c r="AR50" s="64">
        <v>3.0410882470247573</v>
      </c>
      <c r="AS50" s="64">
        <v>0.5891161396589478</v>
      </c>
      <c r="AT50" s="64">
        <v>1.9052559424307964</v>
      </c>
      <c r="AU50" s="64">
        <v>1.6674750194438543</v>
      </c>
      <c r="AV50" s="64">
        <v>0</v>
      </c>
      <c r="AX50" s="32"/>
      <c r="AY50" s="64"/>
      <c r="AZ50" s="64"/>
      <c r="BA50" s="64"/>
      <c r="BB50" s="64"/>
      <c r="BC50" s="64"/>
      <c r="BD50" s="64"/>
      <c r="BE50" s="64"/>
      <c r="BF50" s="64"/>
    </row>
    <row r="51" spans="1:58" ht="15.75">
      <c r="A51" s="13" t="s">
        <v>139</v>
      </c>
      <c r="B51" s="32">
        <v>0.2912280701754386</v>
      </c>
      <c r="C51" s="64">
        <v>0</v>
      </c>
      <c r="D51" s="64">
        <v>-1.9377218703436259</v>
      </c>
      <c r="E51" s="64">
        <v>-2.2109758626723046</v>
      </c>
      <c r="F51" s="64">
        <v>-0.3290651621905269</v>
      </c>
      <c r="G51" s="64">
        <v>-0.227796256118878</v>
      </c>
      <c r="H51" s="64">
        <v>-1.7386080081329522</v>
      </c>
      <c r="J51" s="32">
        <v>0.23640960809102401</v>
      </c>
      <c r="K51" s="64">
        <v>1.9377218703436259</v>
      </c>
      <c r="L51" s="64">
        <v>0</v>
      </c>
      <c r="M51" s="64">
        <v>-0.9358790318832553</v>
      </c>
      <c r="N51" s="64">
        <v>2.1811734404463206</v>
      </c>
      <c r="O51" s="64">
        <v>2.8702259794730507</v>
      </c>
      <c r="P51" s="64">
        <v>0.09610023198077886</v>
      </c>
      <c r="R51" s="32">
        <v>0.21407624633431085</v>
      </c>
      <c r="S51" s="64">
        <v>2.2109758626723046</v>
      </c>
      <c r="T51" s="64">
        <v>0.9358790318832553</v>
      </c>
      <c r="U51" s="64">
        <v>0</v>
      </c>
      <c r="V51" s="64">
        <v>2.311523158732067</v>
      </c>
      <c r="W51" s="64">
        <v>2.6622712060853053</v>
      </c>
      <c r="X51" s="64">
        <v>0.9024916583410504</v>
      </c>
      <c r="Z51" s="32">
        <v>0.28052805280528054</v>
      </c>
      <c r="AA51" s="64">
        <v>0.3290651621905269</v>
      </c>
      <c r="AB51" s="64">
        <v>-2.1811734404463206</v>
      </c>
      <c r="AC51" s="64">
        <v>-2.311523158732067</v>
      </c>
      <c r="AD51" s="64">
        <v>0</v>
      </c>
      <c r="AE51" s="64">
        <v>0.16277852314086852</v>
      </c>
      <c r="AF51" s="64">
        <v>-1.8205071216252642</v>
      </c>
      <c r="AH51" s="32">
        <v>0.28429423459244535</v>
      </c>
      <c r="AI51" s="64">
        <v>0.227796256118878</v>
      </c>
      <c r="AJ51" s="64">
        <v>-2.8702259794730507</v>
      </c>
      <c r="AK51" s="64">
        <v>-2.6622712060853053</v>
      </c>
      <c r="AL51" s="64">
        <v>-0.16277852314086852</v>
      </c>
      <c r="AM51" s="64">
        <v>0</v>
      </c>
      <c r="AN51" s="64">
        <v>-2.2735650060370745</v>
      </c>
      <c r="AP51" s="32">
        <v>0.23803967327887982</v>
      </c>
      <c r="AQ51" s="64">
        <v>1.7386080081329522</v>
      </c>
      <c r="AR51" s="64">
        <v>-0.09610023198077886</v>
      </c>
      <c r="AS51" s="64">
        <v>-0.9024916583410504</v>
      </c>
      <c r="AT51" s="64">
        <v>1.8205071216252642</v>
      </c>
      <c r="AU51" s="64">
        <v>2.2735650060370745</v>
      </c>
      <c r="AV51" s="64">
        <v>0</v>
      </c>
      <c r="AX51" s="32"/>
      <c r="AY51" s="64"/>
      <c r="AZ51" s="64"/>
      <c r="BA51" s="64"/>
      <c r="BB51" s="64"/>
      <c r="BC51" s="64"/>
      <c r="BD51" s="64"/>
      <c r="BE51" s="64"/>
      <c r="BF51" s="64"/>
    </row>
    <row r="52" spans="1:58" ht="15.75">
      <c r="A52" s="13" t="s">
        <v>140</v>
      </c>
      <c r="B52" s="32">
        <v>0.21052631578947367</v>
      </c>
      <c r="C52" s="64">
        <v>0</v>
      </c>
      <c r="D52" s="64">
        <v>0.38547396551717694</v>
      </c>
      <c r="E52" s="64">
        <v>-1.2806124423683498</v>
      </c>
      <c r="F52" s="64">
        <v>-0.8332976362641994</v>
      </c>
      <c r="G52" s="64">
        <v>2.074020437686084</v>
      </c>
      <c r="H52" s="64">
        <v>0.10780900911916282</v>
      </c>
      <c r="J52" s="32">
        <v>0.2203961230509903</v>
      </c>
      <c r="K52" s="64">
        <v>-0.38547396551717694</v>
      </c>
      <c r="L52" s="64">
        <v>0</v>
      </c>
      <c r="M52" s="64">
        <v>-2.2811787042008134</v>
      </c>
      <c r="N52" s="64">
        <v>-1.8885535886995324</v>
      </c>
      <c r="O52" s="64">
        <v>2.933903488343113</v>
      </c>
      <c r="P52" s="64">
        <v>-0.41878681628958486</v>
      </c>
      <c r="R52" s="32">
        <v>0.17008797653958943</v>
      </c>
      <c r="S52" s="64">
        <v>1.2806124423683498</v>
      </c>
      <c r="T52" s="64">
        <v>2.2811787042008134</v>
      </c>
      <c r="U52" s="64">
        <v>0</v>
      </c>
      <c r="V52" s="64">
        <v>0.6355592437032116</v>
      </c>
      <c r="W52" s="64">
        <v>3.982931510124173</v>
      </c>
      <c r="X52" s="64">
        <v>1.7592668163886798</v>
      </c>
      <c r="Z52" s="32">
        <v>0.18646864686468648</v>
      </c>
      <c r="AA52" s="64">
        <v>0.8332976362641994</v>
      </c>
      <c r="AB52" s="64">
        <v>1.8885535886995324</v>
      </c>
      <c r="AC52" s="64">
        <v>-0.6355592437032116</v>
      </c>
      <c r="AD52" s="64">
        <v>0</v>
      </c>
      <c r="AE52" s="64">
        <v>3.8811945903351686</v>
      </c>
      <c r="AF52" s="64">
        <v>1.2812441593826889</v>
      </c>
      <c r="AH52" s="32">
        <v>0.268389662027833</v>
      </c>
      <c r="AI52" s="64">
        <v>-2.074020437686084</v>
      </c>
      <c r="AJ52" s="64">
        <v>-2.933903488343113</v>
      </c>
      <c r="AK52" s="64">
        <v>-3.982931510124173</v>
      </c>
      <c r="AL52" s="64">
        <v>-3.8811945903351686</v>
      </c>
      <c r="AM52" s="64">
        <v>0</v>
      </c>
      <c r="AN52" s="64">
        <v>-2.77357181288213</v>
      </c>
      <c r="AP52" s="32">
        <v>0.21353558926487748</v>
      </c>
      <c r="AQ52" s="64">
        <v>-0.10780900911916282</v>
      </c>
      <c r="AR52" s="64">
        <v>0.41878681628958486</v>
      </c>
      <c r="AS52" s="64">
        <v>-1.7592668163886798</v>
      </c>
      <c r="AT52" s="64">
        <v>-1.2812441593826889</v>
      </c>
      <c r="AU52" s="64">
        <v>2.77357181288213</v>
      </c>
      <c r="AV52" s="64">
        <v>0</v>
      </c>
      <c r="AX52" s="32"/>
      <c r="AY52" s="64"/>
      <c r="AZ52" s="64"/>
      <c r="BA52" s="64"/>
      <c r="BB52" s="64"/>
      <c r="BC52" s="64"/>
      <c r="BD52" s="64"/>
      <c r="BE52" s="64"/>
      <c r="BF52" s="64"/>
    </row>
    <row r="53" spans="1:58" ht="15.75">
      <c r="A53" s="13" t="s">
        <v>141</v>
      </c>
      <c r="B53" s="32">
        <v>0.1824561403508772</v>
      </c>
      <c r="C53" s="64">
        <v>0</v>
      </c>
      <c r="D53" s="64">
        <v>1.2798448886147626</v>
      </c>
      <c r="E53" s="64">
        <v>0.0738623470532324</v>
      </c>
      <c r="F53" s="64">
        <v>0.6135721263457932</v>
      </c>
      <c r="G53" s="64">
        <v>2.807910606489789</v>
      </c>
      <c r="H53" s="64">
        <v>0.9438445903840895</v>
      </c>
      <c r="J53" s="32">
        <v>0.213653603034134</v>
      </c>
      <c r="K53" s="64">
        <v>-1.2798448886147626</v>
      </c>
      <c r="L53" s="64">
        <v>0</v>
      </c>
      <c r="M53" s="64">
        <v>-1.2767231838623825</v>
      </c>
      <c r="N53" s="64">
        <v>-0.7645803463901917</v>
      </c>
      <c r="O53" s="64">
        <v>2.7121345728187256</v>
      </c>
      <c r="P53" s="64">
        <v>-0.3671619308839469</v>
      </c>
      <c r="R53" s="32">
        <v>0.18475073313782991</v>
      </c>
      <c r="S53" s="64">
        <v>-0.0738623470532324</v>
      </c>
      <c r="T53" s="64">
        <v>1.2767231838623825</v>
      </c>
      <c r="U53" s="64">
        <v>0</v>
      </c>
      <c r="V53" s="64">
        <v>0.5617338382015692</v>
      </c>
      <c r="W53" s="64">
        <v>2.8926569123725665</v>
      </c>
      <c r="X53" s="64">
        <v>0.9116876664032675</v>
      </c>
      <c r="Z53" s="32">
        <v>0.19966996699669967</v>
      </c>
      <c r="AA53" s="64">
        <v>-0.6135721263457932</v>
      </c>
      <c r="AB53" s="64">
        <v>0.7645803463901917</v>
      </c>
      <c r="AC53" s="64">
        <v>-0.5617338382015692</v>
      </c>
      <c r="AD53" s="64">
        <v>0</v>
      </c>
      <c r="AE53" s="64">
        <v>2.7128014174489756</v>
      </c>
      <c r="AF53" s="64">
        <v>0.3762164488506863</v>
      </c>
      <c r="AH53" s="32">
        <v>0.25745526838966204</v>
      </c>
      <c r="AI53" s="64">
        <v>-2.807910606489789</v>
      </c>
      <c r="AJ53" s="64">
        <v>-2.7121345728187256</v>
      </c>
      <c r="AK53" s="64">
        <v>-2.8926569123725665</v>
      </c>
      <c r="AL53" s="64">
        <v>-2.7128014174489756</v>
      </c>
      <c r="AM53" s="64">
        <v>0</v>
      </c>
      <c r="AN53" s="64">
        <v>-2.5454612889947033</v>
      </c>
      <c r="AP53" s="32">
        <v>0.20770128354725786</v>
      </c>
      <c r="AQ53" s="64">
        <v>-0.9438445903840895</v>
      </c>
      <c r="AR53" s="64">
        <v>0.3671619308839469</v>
      </c>
      <c r="AS53" s="64">
        <v>-0.9116876664032675</v>
      </c>
      <c r="AT53" s="64">
        <v>-0.3762164488506863</v>
      </c>
      <c r="AU53" s="64">
        <v>2.5454612889947033</v>
      </c>
      <c r="AV53" s="64">
        <v>0</v>
      </c>
      <c r="AX53" s="32"/>
      <c r="AY53" s="64"/>
      <c r="AZ53" s="64"/>
      <c r="BA53" s="64"/>
      <c r="BB53" s="64"/>
      <c r="BC53" s="64"/>
      <c r="BD53" s="64"/>
      <c r="BE53" s="64"/>
      <c r="BF53" s="64"/>
    </row>
    <row r="54" spans="1:58" ht="15.75">
      <c r="A54" s="13" t="s">
        <v>142</v>
      </c>
      <c r="B54" s="32">
        <v>0.24912280701754386</v>
      </c>
      <c r="C54" s="64">
        <v>0</v>
      </c>
      <c r="D54" s="64">
        <v>-0.2982664579762202</v>
      </c>
      <c r="E54" s="64">
        <v>-0.2506484053478821</v>
      </c>
      <c r="F54" s="64">
        <v>-0.5334219432242793</v>
      </c>
      <c r="G54" s="64">
        <v>-2.047501846357169</v>
      </c>
      <c r="H54" s="64">
        <v>-1.9551769578396676</v>
      </c>
      <c r="J54" s="32">
        <v>0.24104509060261273</v>
      </c>
      <c r="K54" s="64">
        <v>0.2982664579762202</v>
      </c>
      <c r="L54" s="64">
        <v>0</v>
      </c>
      <c r="M54" s="64">
        <v>-0.023265259912902573</v>
      </c>
      <c r="N54" s="64">
        <v>-0.43422937173370174</v>
      </c>
      <c r="O54" s="64">
        <v>-3.3051259561101065</v>
      </c>
      <c r="P54" s="64">
        <v>-3.017379318028581</v>
      </c>
      <c r="R54" s="32">
        <v>0.2404692082111437</v>
      </c>
      <c r="S54" s="64">
        <v>0.2506484053478821</v>
      </c>
      <c r="T54" s="64">
        <v>0.023265259912902573</v>
      </c>
      <c r="U54" s="64">
        <v>0</v>
      </c>
      <c r="V54" s="64">
        <v>-0.27056409897243333</v>
      </c>
      <c r="W54" s="64">
        <v>-1.889990507722655</v>
      </c>
      <c r="X54" s="64">
        <v>-1.7902239091939995</v>
      </c>
      <c r="Z54" s="32">
        <v>0.23267326732673269</v>
      </c>
      <c r="AA54" s="64">
        <v>0.5334219432242793</v>
      </c>
      <c r="AB54" s="64">
        <v>0.43422937173370174</v>
      </c>
      <c r="AC54" s="64">
        <v>0.27056409897243333</v>
      </c>
      <c r="AD54" s="64">
        <v>0</v>
      </c>
      <c r="AE54" s="64">
        <v>-1.9754628214458996</v>
      </c>
      <c r="AF54" s="64">
        <v>-1.839831478938181</v>
      </c>
      <c r="AH54" s="32">
        <v>0.1908548707753479</v>
      </c>
      <c r="AI54" s="64">
        <v>2.047501846357169</v>
      </c>
      <c r="AJ54" s="64">
        <v>3.3051259561101065</v>
      </c>
      <c r="AK54" s="64">
        <v>1.889990507722655</v>
      </c>
      <c r="AL54" s="64">
        <v>1.9754628214458996</v>
      </c>
      <c r="AM54" s="64">
        <v>0</v>
      </c>
      <c r="AN54" s="64">
        <v>0.09164816783342408</v>
      </c>
      <c r="AP54" s="32">
        <v>0.19253208868144692</v>
      </c>
      <c r="AQ54" s="64">
        <v>1.9551769578396676</v>
      </c>
      <c r="AR54" s="64">
        <v>3.017379318028581</v>
      </c>
      <c r="AS54" s="64">
        <v>1.7902239091939995</v>
      </c>
      <c r="AT54" s="64">
        <v>1.839831478938181</v>
      </c>
      <c r="AU54" s="64">
        <v>-0.09164816783342408</v>
      </c>
      <c r="AV54" s="64">
        <v>0</v>
      </c>
      <c r="AX54" s="32"/>
      <c r="AY54" s="64"/>
      <c r="AZ54" s="64"/>
      <c r="BA54" s="64"/>
      <c r="BB54" s="64"/>
      <c r="BC54" s="64"/>
      <c r="BD54" s="64"/>
      <c r="BE54" s="64"/>
      <c r="BF54" s="64"/>
    </row>
    <row r="55" spans="1:58" ht="15.75">
      <c r="A55" s="13" t="s">
        <v>143</v>
      </c>
      <c r="B55" s="32">
        <v>0.23508771929824562</v>
      </c>
      <c r="C55" s="64">
        <v>0</v>
      </c>
      <c r="D55" s="64">
        <v>0.018019494417425688</v>
      </c>
      <c r="E55" s="64">
        <v>-0.8051026808618319</v>
      </c>
      <c r="F55" s="64">
        <v>-0.4067649137804416</v>
      </c>
      <c r="G55" s="64">
        <v>-0.3328468863979635</v>
      </c>
      <c r="H55" s="64">
        <v>-2.6804427974304366</v>
      </c>
      <c r="J55" s="32">
        <v>0.23556679308891698</v>
      </c>
      <c r="K55" s="64">
        <v>-0.018019494417425688</v>
      </c>
      <c r="L55" s="64">
        <v>0</v>
      </c>
      <c r="M55" s="64">
        <v>-1.1566656339431642</v>
      </c>
      <c r="N55" s="64">
        <v>-0.6728343674620982</v>
      </c>
      <c r="O55" s="64">
        <v>-0.6279750070454345</v>
      </c>
      <c r="P55" s="64">
        <v>-4.963981205599118</v>
      </c>
      <c r="R55" s="32">
        <v>0.20821114369501467</v>
      </c>
      <c r="S55" s="64">
        <v>0.8051026808618319</v>
      </c>
      <c r="T55" s="64">
        <v>1.1566656339431642</v>
      </c>
      <c r="U55" s="64">
        <v>0</v>
      </c>
      <c r="V55" s="64">
        <v>0.5250279209726136</v>
      </c>
      <c r="W55" s="64">
        <v>0.6801277329021155</v>
      </c>
      <c r="X55" s="64">
        <v>-1.9109890370471432</v>
      </c>
      <c r="Z55" s="32">
        <v>0.22277227722772278</v>
      </c>
      <c r="AA55" s="64">
        <v>0.4067649137804416</v>
      </c>
      <c r="AB55" s="64">
        <v>0.6728343674620982</v>
      </c>
      <c r="AC55" s="64">
        <v>-0.5250279209726136</v>
      </c>
      <c r="AD55" s="64">
        <v>0</v>
      </c>
      <c r="AE55" s="64">
        <v>0.13408046183902117</v>
      </c>
      <c r="AF55" s="64">
        <v>-2.9909700396475793</v>
      </c>
      <c r="AH55" s="32">
        <v>0.22564612326043737</v>
      </c>
      <c r="AI55" s="64">
        <v>0.3328468863979635</v>
      </c>
      <c r="AJ55" s="64">
        <v>0.6279750070454345</v>
      </c>
      <c r="AK55" s="64">
        <v>-0.6801277329021155</v>
      </c>
      <c r="AL55" s="64">
        <v>-0.13408046183902117</v>
      </c>
      <c r="AM55" s="64">
        <v>0</v>
      </c>
      <c r="AN55" s="64">
        <v>-3.6191998585139187</v>
      </c>
      <c r="AP55" s="32">
        <v>0.15985997666277713</v>
      </c>
      <c r="AQ55" s="64">
        <v>2.6804427974304366</v>
      </c>
      <c r="AR55" s="64">
        <v>4.963981205599118</v>
      </c>
      <c r="AS55" s="64">
        <v>1.9109890370471432</v>
      </c>
      <c r="AT55" s="64">
        <v>2.9909700396475793</v>
      </c>
      <c r="AU55" s="64">
        <v>3.6191998585139187</v>
      </c>
      <c r="AV55" s="64">
        <v>0</v>
      </c>
      <c r="AX55" s="32"/>
      <c r="AY55" s="64"/>
      <c r="AZ55" s="64"/>
      <c r="BA55" s="64"/>
      <c r="BB55" s="64"/>
      <c r="BC55" s="64"/>
      <c r="BD55" s="64"/>
      <c r="BE55" s="64"/>
      <c r="BF55" s="64"/>
    </row>
    <row r="56" spans="1:58" ht="15.75">
      <c r="A56" s="13" t="s">
        <v>144</v>
      </c>
      <c r="B56" s="32">
        <v>0.24210526315789474</v>
      </c>
      <c r="C56" s="64">
        <v>0</v>
      </c>
      <c r="D56" s="64">
        <v>-0.5113360422222402</v>
      </c>
      <c r="E56" s="64">
        <v>-0.6544451445180457</v>
      </c>
      <c r="F56" s="64">
        <v>-1.8606081053589238</v>
      </c>
      <c r="G56" s="64">
        <v>-1.2443417184776147</v>
      </c>
      <c r="H56" s="64">
        <v>-1.8503679020355825</v>
      </c>
      <c r="J56" s="32">
        <v>0.22840286557100717</v>
      </c>
      <c r="K56" s="64">
        <v>0.5113360422222402</v>
      </c>
      <c r="L56" s="64">
        <v>0</v>
      </c>
      <c r="M56" s="64">
        <v>-0.3521366591909196</v>
      </c>
      <c r="N56" s="64">
        <v>-2.3275475305250812</v>
      </c>
      <c r="O56" s="64">
        <v>-1.4050067273515574</v>
      </c>
      <c r="P56" s="64">
        <v>-2.4745475809905173</v>
      </c>
      <c r="R56" s="32">
        <v>0.21994134897360704</v>
      </c>
      <c r="S56" s="64">
        <v>0.6544451445180457</v>
      </c>
      <c r="T56" s="64">
        <v>0.3521366591909196</v>
      </c>
      <c r="U56" s="64">
        <v>0</v>
      </c>
      <c r="V56" s="64">
        <v>-1.2194436060895346</v>
      </c>
      <c r="W56" s="64">
        <v>-0.5107266388762587</v>
      </c>
      <c r="X56" s="64">
        <v>-1.1835924483485836</v>
      </c>
      <c r="Z56" s="32">
        <v>0.18646864686468648</v>
      </c>
      <c r="AA56" s="64">
        <v>1.8606081053589238</v>
      </c>
      <c r="AB56" s="64">
        <v>2.3275475305250812</v>
      </c>
      <c r="AC56" s="64">
        <v>1.2194436060895346</v>
      </c>
      <c r="AD56" s="64">
        <v>0</v>
      </c>
      <c r="AE56" s="64">
        <v>0.9980115571438725</v>
      </c>
      <c r="AF56" s="64">
        <v>0.12370640739313433</v>
      </c>
      <c r="AH56" s="32">
        <v>0.20675944333996024</v>
      </c>
      <c r="AI56" s="64">
        <v>1.2443417184776147</v>
      </c>
      <c r="AJ56" s="64">
        <v>1.4050067273515574</v>
      </c>
      <c r="AK56" s="64">
        <v>0.5107266388762587</v>
      </c>
      <c r="AL56" s="64">
        <v>-0.9980115571438725</v>
      </c>
      <c r="AM56" s="64">
        <v>0</v>
      </c>
      <c r="AN56" s="64">
        <v>-0.9587433191626777</v>
      </c>
      <c r="AP56" s="32">
        <v>0.18903150525087514</v>
      </c>
      <c r="AQ56" s="64">
        <v>1.8503679020355825</v>
      </c>
      <c r="AR56" s="64">
        <v>2.4745475809905173</v>
      </c>
      <c r="AS56" s="64">
        <v>1.1835924483485836</v>
      </c>
      <c r="AT56" s="64">
        <v>-0.12370640739313433</v>
      </c>
      <c r="AU56" s="64">
        <v>0.9587433191626777</v>
      </c>
      <c r="AV56" s="64">
        <v>0</v>
      </c>
      <c r="AX56" s="32"/>
      <c r="AY56" s="64"/>
      <c r="AZ56" s="64"/>
      <c r="BA56" s="64"/>
      <c r="BB56" s="64"/>
      <c r="BC56" s="64"/>
      <c r="BD56" s="64"/>
      <c r="BE56" s="64"/>
      <c r="BF56" s="64"/>
    </row>
    <row r="57" spans="1:58" ht="15.75">
      <c r="A57" s="13" t="s">
        <v>145</v>
      </c>
      <c r="B57" s="32">
        <v>0.23157894736842105</v>
      </c>
      <c r="C57" s="64">
        <v>0</v>
      </c>
      <c r="D57" s="64">
        <v>-0.5516734608219513</v>
      </c>
      <c r="E57" s="64">
        <v>1.102223337632235</v>
      </c>
      <c r="F57" s="64">
        <v>-1.014439070094029</v>
      </c>
      <c r="G57" s="64">
        <v>-0.9560393057220499</v>
      </c>
      <c r="H57" s="64">
        <v>-0.7944525899959366</v>
      </c>
      <c r="J57" s="32">
        <v>0.21702486304256216</v>
      </c>
      <c r="K57" s="64">
        <v>0.5516734608219513</v>
      </c>
      <c r="L57" s="64">
        <v>0</v>
      </c>
      <c r="M57" s="64">
        <v>2.0708612989992212</v>
      </c>
      <c r="N57" s="64">
        <v>-0.8555695514911446</v>
      </c>
      <c r="O57" s="64">
        <v>-0.8019332447283055</v>
      </c>
      <c r="P57" s="64">
        <v>-0.5016101343229908</v>
      </c>
      <c r="R57" s="32">
        <v>0.2697947214076246</v>
      </c>
      <c r="S57" s="64">
        <v>-1.102223337632235</v>
      </c>
      <c r="T57" s="64">
        <v>-2.0708612989992212</v>
      </c>
      <c r="U57" s="64">
        <v>0</v>
      </c>
      <c r="V57" s="64">
        <v>-2.358307029238348</v>
      </c>
      <c r="W57" s="64">
        <v>-2.39095592817728</v>
      </c>
      <c r="X57" s="64">
        <v>-2.194866825296146</v>
      </c>
      <c r="Z57" s="32">
        <v>0.20132013201320131</v>
      </c>
      <c r="AA57" s="64">
        <v>1.014439070094029</v>
      </c>
      <c r="AB57" s="64">
        <v>0.8555695514911446</v>
      </c>
      <c r="AC57" s="64">
        <v>2.358307029238348</v>
      </c>
      <c r="AD57" s="64">
        <v>0</v>
      </c>
      <c r="AE57" s="64">
        <v>0.16697820848689632</v>
      </c>
      <c r="AF57" s="64">
        <v>0.35263952176855534</v>
      </c>
      <c r="AH57" s="32">
        <v>0.2047713717693837</v>
      </c>
      <c r="AI57" s="64">
        <v>0.9560393057220499</v>
      </c>
      <c r="AJ57" s="64">
        <v>0.8019332447283055</v>
      </c>
      <c r="AK57" s="64">
        <v>2.39095592817728</v>
      </c>
      <c r="AL57" s="64">
        <v>-0.16697820848689632</v>
      </c>
      <c r="AM57" s="64">
        <v>0</v>
      </c>
      <c r="AN57" s="64">
        <v>0.217531092261184</v>
      </c>
      <c r="AP57" s="32">
        <v>0.2088681446907818</v>
      </c>
      <c r="AQ57" s="64">
        <v>0.7944525899959366</v>
      </c>
      <c r="AR57" s="64">
        <v>0.5016101343229908</v>
      </c>
      <c r="AS57" s="64">
        <v>2.194866825296146</v>
      </c>
      <c r="AT57" s="64">
        <v>-0.35263952176855534</v>
      </c>
      <c r="AU57" s="64">
        <v>-0.217531092261184</v>
      </c>
      <c r="AV57" s="64">
        <v>0</v>
      </c>
      <c r="AX57" s="32"/>
      <c r="AY57" s="64"/>
      <c r="AZ57" s="64"/>
      <c r="BA57" s="64"/>
      <c r="BB57" s="64"/>
      <c r="BC57" s="64"/>
      <c r="BD57" s="64"/>
      <c r="BE57" s="64"/>
      <c r="BF57" s="64"/>
    </row>
    <row r="58" spans="1:58" ht="15.75">
      <c r="A58" s="13" t="s">
        <v>146</v>
      </c>
      <c r="B58" s="32">
        <v>0.2</v>
      </c>
      <c r="C58" s="64">
        <v>0</v>
      </c>
      <c r="D58" s="64">
        <v>-0.296213822837884</v>
      </c>
      <c r="E58" s="64">
        <v>-1.1523591751880529</v>
      </c>
      <c r="F58" s="64">
        <v>-0.3583490886619588</v>
      </c>
      <c r="G58" s="64">
        <v>-0.6792788512943353</v>
      </c>
      <c r="H58" s="64">
        <v>-0.7497152289230853</v>
      </c>
      <c r="J58" s="32">
        <v>0.19258322798145808</v>
      </c>
      <c r="K58" s="64">
        <v>0.296213822837884</v>
      </c>
      <c r="L58" s="64">
        <v>0</v>
      </c>
      <c r="M58" s="64">
        <v>-1.310915379017172</v>
      </c>
      <c r="N58" s="64">
        <v>-0.15750593700338397</v>
      </c>
      <c r="O58" s="64">
        <v>-0.7306336307295167</v>
      </c>
      <c r="P58" s="64">
        <v>-0.8361431685223605</v>
      </c>
      <c r="R58" s="32">
        <v>0.16422287390029325</v>
      </c>
      <c r="S58" s="64">
        <v>1.1523591751880529</v>
      </c>
      <c r="T58" s="64">
        <v>1.310915379017172</v>
      </c>
      <c r="U58" s="64">
        <v>0</v>
      </c>
      <c r="V58" s="64">
        <v>0.9972348239030655</v>
      </c>
      <c r="W58" s="64">
        <v>0.7538224658532566</v>
      </c>
      <c r="X58" s="64">
        <v>0.645577250865311</v>
      </c>
      <c r="Z58" s="32">
        <v>0.18976897689768976</v>
      </c>
      <c r="AA58" s="64">
        <v>0.3583490886619588</v>
      </c>
      <c r="AB58" s="64">
        <v>0.15750593700338397</v>
      </c>
      <c r="AC58" s="64">
        <v>-0.9972348239030655</v>
      </c>
      <c r="AD58" s="64">
        <v>0</v>
      </c>
      <c r="AE58" s="64">
        <v>-0.39221125394398554</v>
      </c>
      <c r="AF58" s="64">
        <v>-0.4881645032823604</v>
      </c>
      <c r="AH58" s="32">
        <v>0.18190854870775347</v>
      </c>
      <c r="AI58" s="64">
        <v>0.6792788512943353</v>
      </c>
      <c r="AJ58" s="64">
        <v>0.7306336307295167</v>
      </c>
      <c r="AK58" s="64">
        <v>-0.7538224658532566</v>
      </c>
      <c r="AL58" s="64">
        <v>0.39221125394398554</v>
      </c>
      <c r="AM58" s="64">
        <v>0</v>
      </c>
      <c r="AN58" s="64">
        <v>-0.12366387751934281</v>
      </c>
      <c r="AP58" s="32">
        <v>0.17969661610268378</v>
      </c>
      <c r="AQ58" s="64">
        <v>0.7497152289230853</v>
      </c>
      <c r="AR58" s="64">
        <v>0.8361431685223605</v>
      </c>
      <c r="AS58" s="64">
        <v>-0.645577250865311</v>
      </c>
      <c r="AT58" s="64">
        <v>0.4881645032823604</v>
      </c>
      <c r="AU58" s="64">
        <v>0.12366387751934281</v>
      </c>
      <c r="AV58" s="64">
        <v>0</v>
      </c>
      <c r="AX58" s="32"/>
      <c r="AY58" s="64"/>
      <c r="AZ58" s="64"/>
      <c r="BA58" s="64"/>
      <c r="BB58" s="64"/>
      <c r="BC58" s="64"/>
      <c r="BD58" s="64"/>
      <c r="BE58" s="64"/>
      <c r="BF58" s="64"/>
    </row>
    <row r="59" spans="1:58" ht="15.75">
      <c r="A59" s="13" t="s">
        <v>147</v>
      </c>
      <c r="B59" s="32">
        <v>0.21403508771929824</v>
      </c>
      <c r="C59" s="64">
        <v>0</v>
      </c>
      <c r="D59" s="64">
        <v>-1.1356203854731284</v>
      </c>
      <c r="E59" s="64">
        <v>-0.4494306842941667</v>
      </c>
      <c r="F59" s="64">
        <v>-0.3212554624472174</v>
      </c>
      <c r="G59" s="64">
        <v>-0.7764273883166316</v>
      </c>
      <c r="H59" s="64">
        <v>-2.7378550162327624</v>
      </c>
      <c r="J59" s="32">
        <v>0.18499789296249472</v>
      </c>
      <c r="K59" s="64">
        <v>1.1356203854731284</v>
      </c>
      <c r="L59" s="64">
        <v>0</v>
      </c>
      <c r="M59" s="64">
        <v>0.6251644032653676</v>
      </c>
      <c r="N59" s="64">
        <v>1.076761299075704</v>
      </c>
      <c r="O59" s="64">
        <v>0.5310131572141167</v>
      </c>
      <c r="P59" s="64">
        <v>-3.1484872644825224</v>
      </c>
      <c r="R59" s="32">
        <v>0.19941348973607037</v>
      </c>
      <c r="S59" s="64">
        <v>0.4494306842941667</v>
      </c>
      <c r="T59" s="64">
        <v>-0.6251644032653676</v>
      </c>
      <c r="U59" s="64">
        <v>0</v>
      </c>
      <c r="V59" s="64">
        <v>0.19183498685557862</v>
      </c>
      <c r="W59" s="64">
        <v>-0.26326425543558035</v>
      </c>
      <c r="X59" s="64">
        <v>-2.4072332527168157</v>
      </c>
      <c r="Z59" s="32">
        <v>0.20462046204620463</v>
      </c>
      <c r="AA59" s="64">
        <v>0.3212554624472174</v>
      </c>
      <c r="AB59" s="64">
        <v>-1.076761299075704</v>
      </c>
      <c r="AC59" s="64">
        <v>-0.19183498685557862</v>
      </c>
      <c r="AD59" s="64">
        <v>0</v>
      </c>
      <c r="AE59" s="64">
        <v>-0.57244500650413</v>
      </c>
      <c r="AF59" s="64">
        <v>-3.193827182407981</v>
      </c>
      <c r="AH59" s="32">
        <v>0.19284294234592445</v>
      </c>
      <c r="AI59" s="64">
        <v>0.7764273883166316</v>
      </c>
      <c r="AJ59" s="64">
        <v>-0.5310131572141167</v>
      </c>
      <c r="AK59" s="64">
        <v>0.26326425543558035</v>
      </c>
      <c r="AL59" s="64">
        <v>0.57244500650413</v>
      </c>
      <c r="AM59" s="64">
        <v>0</v>
      </c>
      <c r="AN59" s="64">
        <v>-3.07404759714737</v>
      </c>
      <c r="AP59" s="32">
        <v>0.14002333722287047</v>
      </c>
      <c r="AQ59" s="64">
        <v>2.7378550162327624</v>
      </c>
      <c r="AR59" s="64">
        <v>3.1484872644825224</v>
      </c>
      <c r="AS59" s="64">
        <v>2.4072332527168157</v>
      </c>
      <c r="AT59" s="64">
        <v>3.193827182407981</v>
      </c>
      <c r="AU59" s="64">
        <v>3.07404759714737</v>
      </c>
      <c r="AV59" s="64">
        <v>0</v>
      </c>
      <c r="AX59" s="32"/>
      <c r="AY59" s="64"/>
      <c r="AZ59" s="64"/>
      <c r="BA59" s="64"/>
      <c r="BB59" s="64"/>
      <c r="BC59" s="64"/>
      <c r="BD59" s="64"/>
      <c r="BE59" s="64"/>
      <c r="BF59" s="64"/>
    </row>
    <row r="60" spans="1:58" ht="15.75">
      <c r="A60" s="13" t="s">
        <v>148</v>
      </c>
      <c r="B60" s="32">
        <v>0.14035087719298245</v>
      </c>
      <c r="C60" s="64">
        <v>0</v>
      </c>
      <c r="D60" s="64">
        <v>2.24950368978919</v>
      </c>
      <c r="E60" s="64">
        <v>1.1252395441468221</v>
      </c>
      <c r="F60" s="64">
        <v>-0.0034814603902569813</v>
      </c>
      <c r="G60" s="64">
        <v>1.124419610534954</v>
      </c>
      <c r="H60" s="64">
        <v>2.2137606033119726</v>
      </c>
      <c r="J60" s="32">
        <v>0.19005478297513695</v>
      </c>
      <c r="K60" s="64">
        <v>-2.24950368978919</v>
      </c>
      <c r="L60" s="64">
        <v>0</v>
      </c>
      <c r="M60" s="64">
        <v>-0.7739075787606451</v>
      </c>
      <c r="N60" s="64">
        <v>-3.065208297944342</v>
      </c>
      <c r="O60" s="64">
        <v>-1.6176748202012003</v>
      </c>
      <c r="P60" s="64">
        <v>0.3055366707824099</v>
      </c>
      <c r="R60" s="32">
        <v>0.17302052785923755</v>
      </c>
      <c r="S60" s="64">
        <v>-1.1252395441468221</v>
      </c>
      <c r="T60" s="64">
        <v>0.7739075787606451</v>
      </c>
      <c r="U60" s="64">
        <v>0</v>
      </c>
      <c r="V60" s="64">
        <v>-1.3170249551630344</v>
      </c>
      <c r="W60" s="64">
        <v>-0.25498029629951224</v>
      </c>
      <c r="X60" s="64">
        <v>0.8898485986937511</v>
      </c>
      <c r="Z60" s="32">
        <v>0.14026402640264027</v>
      </c>
      <c r="AA60" s="64">
        <v>0.0034814603902569813</v>
      </c>
      <c r="AB60" s="64">
        <v>3.065208297944342</v>
      </c>
      <c r="AC60" s="64">
        <v>1.3170249551630344</v>
      </c>
      <c r="AD60" s="64">
        <v>0</v>
      </c>
      <c r="AE60" s="64">
        <v>1.4557025243653356</v>
      </c>
      <c r="AF60" s="64">
        <v>2.7934292407544263</v>
      </c>
      <c r="AH60" s="32">
        <v>0.16699801192842942</v>
      </c>
      <c r="AI60" s="64">
        <v>-1.124419610534954</v>
      </c>
      <c r="AJ60" s="64">
        <v>1.6176748202012003</v>
      </c>
      <c r="AK60" s="64">
        <v>0.25498029629951224</v>
      </c>
      <c r="AL60" s="64">
        <v>-1.4557025243653356</v>
      </c>
      <c r="AM60" s="64">
        <v>0</v>
      </c>
      <c r="AN60" s="64">
        <v>1.5545755607866059</v>
      </c>
      <c r="AP60" s="32">
        <v>0.19486581096849476</v>
      </c>
      <c r="AQ60" s="64">
        <v>-2.2137606033119726</v>
      </c>
      <c r="AR60" s="64">
        <v>-0.3055366707824099</v>
      </c>
      <c r="AS60" s="64">
        <v>-0.8898485986937511</v>
      </c>
      <c r="AT60" s="64">
        <v>-2.7934292407544263</v>
      </c>
      <c r="AU60" s="64">
        <v>-1.5545755607866059</v>
      </c>
      <c r="AV60" s="64">
        <v>0</v>
      </c>
      <c r="AX60" s="32"/>
      <c r="AY60" s="64"/>
      <c r="AZ60" s="64"/>
      <c r="BA60" s="64"/>
      <c r="BB60" s="64"/>
      <c r="BC60" s="64"/>
      <c r="BD60" s="64"/>
      <c r="BE60" s="64"/>
      <c r="BF60" s="64"/>
    </row>
    <row r="61" spans="1:58" ht="15.75">
      <c r="A61" s="13" t="s">
        <v>149</v>
      </c>
      <c r="B61" s="32">
        <v>0.23157894736842105</v>
      </c>
      <c r="C61" s="64">
        <v>0</v>
      </c>
      <c r="D61" s="64">
        <v>-1.8408527269834958</v>
      </c>
      <c r="E61" s="64">
        <v>-1.4342090542900565</v>
      </c>
      <c r="F61" s="64">
        <v>-2.1043923671940066</v>
      </c>
      <c r="G61" s="64">
        <v>-2.3015124058942855</v>
      </c>
      <c r="H61" s="64">
        <v>-3.399179636322256</v>
      </c>
      <c r="J61" s="32">
        <v>0.18331226295828065</v>
      </c>
      <c r="K61" s="64">
        <v>1.8408527269834958</v>
      </c>
      <c r="L61" s="64">
        <v>0</v>
      </c>
      <c r="M61" s="64">
        <v>0.06402482972882206</v>
      </c>
      <c r="N61" s="64">
        <v>-0.7758209902306412</v>
      </c>
      <c r="O61" s="64">
        <v>-1.0778584430619664</v>
      </c>
      <c r="P61" s="64">
        <v>-3.212932248934972</v>
      </c>
      <c r="R61" s="32">
        <v>0.18475073313782991</v>
      </c>
      <c r="S61" s="64">
        <v>1.4342090542900565</v>
      </c>
      <c r="T61" s="64">
        <v>-0.06402482972882206</v>
      </c>
      <c r="U61" s="64">
        <v>0</v>
      </c>
      <c r="V61" s="64">
        <v>-0.5692383896732728</v>
      </c>
      <c r="W61" s="64">
        <v>-0.6954878278402561</v>
      </c>
      <c r="X61" s="64">
        <v>-1.9537065629913573</v>
      </c>
      <c r="Z61" s="32">
        <v>0.16996699669966997</v>
      </c>
      <c r="AA61" s="64">
        <v>2.1043923671940066</v>
      </c>
      <c r="AB61" s="64">
        <v>0.7758209902306412</v>
      </c>
      <c r="AC61" s="64">
        <v>0.5692383896732728</v>
      </c>
      <c r="AD61" s="64">
        <v>0</v>
      </c>
      <c r="AE61" s="64">
        <v>-0.10243221519240332</v>
      </c>
      <c r="AF61" s="64">
        <v>-1.6749792233689065</v>
      </c>
      <c r="AH61" s="32">
        <v>0.1679920477137177</v>
      </c>
      <c r="AI61" s="64">
        <v>2.3015124058942855</v>
      </c>
      <c r="AJ61" s="64">
        <v>1.0778584430619664</v>
      </c>
      <c r="AK61" s="64">
        <v>0.6954878278402561</v>
      </c>
      <c r="AL61" s="64">
        <v>0.10243221519240332</v>
      </c>
      <c r="AM61" s="64">
        <v>0</v>
      </c>
      <c r="AN61" s="64">
        <v>-1.819121594464202</v>
      </c>
      <c r="AP61" s="32">
        <v>0.13768961493582263</v>
      </c>
      <c r="AQ61" s="64">
        <v>3.399179636322256</v>
      </c>
      <c r="AR61" s="64">
        <v>3.212932248934972</v>
      </c>
      <c r="AS61" s="64">
        <v>1.9537065629913573</v>
      </c>
      <c r="AT61" s="64">
        <v>1.6749792233689065</v>
      </c>
      <c r="AU61" s="64">
        <v>1.819121594464202</v>
      </c>
      <c r="AV61" s="64">
        <v>0</v>
      </c>
      <c r="AX61" s="32"/>
      <c r="AY61" s="64"/>
      <c r="AZ61" s="64"/>
      <c r="BA61" s="64"/>
      <c r="BB61" s="64"/>
      <c r="BC61" s="64"/>
      <c r="BD61" s="64"/>
      <c r="BE61" s="64"/>
      <c r="BF61" s="64"/>
    </row>
    <row r="62" spans="1:58" ht="15.75">
      <c r="A62" s="13" t="s">
        <v>150</v>
      </c>
      <c r="B62" s="32">
        <v>0.19649122807017544</v>
      </c>
      <c r="C62" s="64">
        <v>0</v>
      </c>
      <c r="D62" s="64">
        <v>-1.6434113537699748</v>
      </c>
      <c r="E62" s="64">
        <v>-1.0433728902601325</v>
      </c>
      <c r="F62" s="64">
        <v>-1.9238286191071634</v>
      </c>
      <c r="G62" s="64">
        <v>-1.2360723257335202</v>
      </c>
      <c r="H62" s="64">
        <v>-0.7107886796906941</v>
      </c>
      <c r="J62" s="32">
        <v>0.15592077538980195</v>
      </c>
      <c r="K62" s="64">
        <v>1.6434113537699748</v>
      </c>
      <c r="L62" s="64">
        <v>0</v>
      </c>
      <c r="M62" s="64">
        <v>0.38794649227873906</v>
      </c>
      <c r="N62" s="64">
        <v>-0.7687483265221976</v>
      </c>
      <c r="O62" s="64">
        <v>0.5845839524344597</v>
      </c>
      <c r="P62" s="64">
        <v>1.4272167537888836</v>
      </c>
      <c r="R62" s="32">
        <v>0.16422287390029325</v>
      </c>
      <c r="S62" s="64">
        <v>1.0433728902601325</v>
      </c>
      <c r="T62" s="64">
        <v>-0.38794649227873906</v>
      </c>
      <c r="U62" s="64">
        <v>0</v>
      </c>
      <c r="V62" s="64">
        <v>-0.8396124864210676</v>
      </c>
      <c r="W62" s="64">
        <v>-0.008916450411136477</v>
      </c>
      <c r="X62" s="64">
        <v>0.5490496927403482</v>
      </c>
      <c r="Z62" s="32">
        <v>0.14356435643564355</v>
      </c>
      <c r="AA62" s="64">
        <v>1.9238286191071634</v>
      </c>
      <c r="AB62" s="64">
        <v>0.7687483265221976</v>
      </c>
      <c r="AC62" s="64">
        <v>0.8396124864210676</v>
      </c>
      <c r="AD62" s="64">
        <v>0</v>
      </c>
      <c r="AE62" s="64">
        <v>1.1104633462295272</v>
      </c>
      <c r="AF62" s="64">
        <v>1.749681865797943</v>
      </c>
      <c r="AH62" s="32">
        <v>0.16401590457256462</v>
      </c>
      <c r="AI62" s="64">
        <v>1.2360723257335202</v>
      </c>
      <c r="AJ62" s="64">
        <v>-0.5845839524344597</v>
      </c>
      <c r="AK62" s="64">
        <v>0.008916450411136477</v>
      </c>
      <c r="AL62" s="64">
        <v>-1.1104633462295272</v>
      </c>
      <c r="AM62" s="64">
        <v>0</v>
      </c>
      <c r="AN62" s="64">
        <v>0.7623141404950151</v>
      </c>
      <c r="AP62" s="32">
        <v>0.17736289381563594</v>
      </c>
      <c r="AQ62" s="64">
        <v>0.7107886796906941</v>
      </c>
      <c r="AR62" s="64">
        <v>-1.4272167537888836</v>
      </c>
      <c r="AS62" s="64">
        <v>-0.5490496927403482</v>
      </c>
      <c r="AT62" s="64">
        <v>-1.749681865797943</v>
      </c>
      <c r="AU62" s="64">
        <v>-0.7623141404950151</v>
      </c>
      <c r="AV62" s="64">
        <v>0</v>
      </c>
      <c r="AX62" s="32"/>
      <c r="AY62" s="64"/>
      <c r="AZ62" s="64"/>
      <c r="BA62" s="64"/>
      <c r="BB62" s="64"/>
      <c r="BC62" s="64"/>
      <c r="BD62" s="64"/>
      <c r="BE62" s="64"/>
      <c r="BF62" s="64"/>
    </row>
    <row r="63" spans="1:58" ht="15.75">
      <c r="A63" s="13" t="s">
        <v>151</v>
      </c>
      <c r="B63" s="32">
        <v>0.14035087719298245</v>
      </c>
      <c r="C63" s="64">
        <v>0</v>
      </c>
      <c r="D63" s="64">
        <v>0.692382741176923</v>
      </c>
      <c r="E63" s="64">
        <v>-0.41249782797967105</v>
      </c>
      <c r="F63" s="64">
        <v>0.8399270642386242</v>
      </c>
      <c r="G63" s="64">
        <v>-0.008231231477704761</v>
      </c>
      <c r="H63" s="64">
        <v>-0.9640109188760801</v>
      </c>
      <c r="J63" s="32">
        <v>0.1554993678887484</v>
      </c>
      <c r="K63" s="64">
        <v>-0.692382741176923</v>
      </c>
      <c r="L63" s="64">
        <v>0</v>
      </c>
      <c r="M63" s="64">
        <v>-1.3490505973704923</v>
      </c>
      <c r="N63" s="64">
        <v>0.3721622930272155</v>
      </c>
      <c r="O63" s="64">
        <v>-1.1591734667610694</v>
      </c>
      <c r="P63" s="64">
        <v>-2.8324772709668586</v>
      </c>
      <c r="R63" s="32">
        <v>0.12903225806451613</v>
      </c>
      <c r="S63" s="64">
        <v>0.41249782797967105</v>
      </c>
      <c r="T63" s="64">
        <v>1.3490505973704923</v>
      </c>
      <c r="U63" s="64">
        <v>0</v>
      </c>
      <c r="V63" s="64">
        <v>1.3895199748935283</v>
      </c>
      <c r="W63" s="64">
        <v>0.5248926012984279</v>
      </c>
      <c r="X63" s="64">
        <v>-0.5264819802904023</v>
      </c>
      <c r="Z63" s="32">
        <v>0.1617161716171617</v>
      </c>
      <c r="AA63" s="64">
        <v>-0.8399270642386242</v>
      </c>
      <c r="AB63" s="64">
        <v>-0.3721622930272155</v>
      </c>
      <c r="AC63" s="64">
        <v>-1.3895199748935283</v>
      </c>
      <c r="AD63" s="64">
        <v>0</v>
      </c>
      <c r="AE63" s="64">
        <v>-1.163130022347992</v>
      </c>
      <c r="AF63" s="64">
        <v>-2.361466495722691</v>
      </c>
      <c r="AH63" s="32">
        <v>0.14015904572564614</v>
      </c>
      <c r="AI63" s="64">
        <v>0.008231231477704761</v>
      </c>
      <c r="AJ63" s="64">
        <v>1.1591734667610694</v>
      </c>
      <c r="AK63" s="64">
        <v>-0.5248926012984279</v>
      </c>
      <c r="AL63" s="64">
        <v>1.163130022347992</v>
      </c>
      <c r="AM63" s="64">
        <v>0</v>
      </c>
      <c r="AN63" s="64">
        <v>-1.436541850467312</v>
      </c>
      <c r="AP63" s="32">
        <v>0.11785297549591599</v>
      </c>
      <c r="AQ63" s="64">
        <v>0.9640109188760801</v>
      </c>
      <c r="AR63" s="64">
        <v>2.8324772709668586</v>
      </c>
      <c r="AS63" s="64">
        <v>0.5264819802904023</v>
      </c>
      <c r="AT63" s="64">
        <v>2.361466495722691</v>
      </c>
      <c r="AU63" s="64">
        <v>1.436541850467312</v>
      </c>
      <c r="AV63" s="64">
        <v>0</v>
      </c>
      <c r="AX63" s="32"/>
      <c r="AY63" s="64"/>
      <c r="AZ63" s="64"/>
      <c r="BA63" s="64"/>
      <c r="BB63" s="64"/>
      <c r="BC63" s="64"/>
      <c r="BD63" s="64"/>
      <c r="BE63" s="64"/>
      <c r="BF63" s="64"/>
    </row>
    <row r="64" spans="1:58" ht="15.75">
      <c r="A64" s="13" t="s">
        <v>152</v>
      </c>
      <c r="B64" s="32">
        <v>0.07017543859649122</v>
      </c>
      <c r="C64" s="64">
        <v>0</v>
      </c>
      <c r="D64" s="64">
        <v>-0.040183238186896196</v>
      </c>
      <c r="E64" s="64">
        <v>0.15166490415743428</v>
      </c>
      <c r="F64" s="64">
        <v>-0.6956376583360706</v>
      </c>
      <c r="G64" s="64">
        <v>1.6928346120581534</v>
      </c>
      <c r="H64" s="64">
        <v>1.404302821784355</v>
      </c>
      <c r="J64" s="32">
        <v>0.0695322376738306</v>
      </c>
      <c r="K64" s="64">
        <v>0.040183238186896196</v>
      </c>
      <c r="L64" s="64">
        <v>0</v>
      </c>
      <c r="M64" s="64">
        <v>0.25126783053747287</v>
      </c>
      <c r="N64" s="64">
        <v>-1.0884270305173838</v>
      </c>
      <c r="O64" s="64">
        <v>2.8529775476253487</v>
      </c>
      <c r="P64" s="64">
        <v>2.309318878632437</v>
      </c>
      <c r="R64" s="32">
        <v>0.07331378299120235</v>
      </c>
      <c r="S64" s="64">
        <v>-0.15166490415743428</v>
      </c>
      <c r="T64" s="64">
        <v>-0.25126783053747287</v>
      </c>
      <c r="U64" s="64">
        <v>0</v>
      </c>
      <c r="V64" s="64">
        <v>-0.9151194595421615</v>
      </c>
      <c r="W64" s="64">
        <v>1.5931293744177801</v>
      </c>
      <c r="X64" s="64">
        <v>1.2910353114226314</v>
      </c>
      <c r="Z64" s="32">
        <v>0.057755775577557754</v>
      </c>
      <c r="AA64" s="64">
        <v>0.6956376583360706</v>
      </c>
      <c r="AB64" s="64">
        <v>1.0884270305173838</v>
      </c>
      <c r="AC64" s="64">
        <v>0.9151194595421615</v>
      </c>
      <c r="AD64" s="64">
        <v>0</v>
      </c>
      <c r="AE64" s="64">
        <v>3.1820379223014097</v>
      </c>
      <c r="AF64" s="64">
        <v>2.7459609529548947</v>
      </c>
      <c r="AH64" s="32">
        <v>0.10039761431411531</v>
      </c>
      <c r="AI64" s="64">
        <v>-1.6928346120581534</v>
      </c>
      <c r="AJ64" s="64">
        <v>-2.8529775476253487</v>
      </c>
      <c r="AK64" s="64">
        <v>-1.5931293744177801</v>
      </c>
      <c r="AL64" s="64">
        <v>-3.1820379223014097</v>
      </c>
      <c r="AM64" s="64">
        <v>0</v>
      </c>
      <c r="AN64" s="64">
        <v>-0.34139363374335446</v>
      </c>
      <c r="AP64" s="32">
        <v>0.09568261376896149</v>
      </c>
      <c r="AQ64" s="64">
        <v>-1.404302821784355</v>
      </c>
      <c r="AR64" s="64">
        <v>-2.309318878632437</v>
      </c>
      <c r="AS64" s="64">
        <v>-1.2910353114226314</v>
      </c>
      <c r="AT64" s="64">
        <v>-2.7459609529548947</v>
      </c>
      <c r="AU64" s="64">
        <v>0.34139363374335446</v>
      </c>
      <c r="AV64" s="64">
        <v>0</v>
      </c>
      <c r="AX64" s="32"/>
      <c r="AY64" s="64"/>
      <c r="AZ64" s="64"/>
      <c r="BA64" s="64"/>
      <c r="BB64" s="64"/>
      <c r="BC64" s="64"/>
      <c r="BD64" s="64"/>
      <c r="BE64" s="64"/>
      <c r="BF64" s="64"/>
    </row>
    <row r="65" spans="1:58" ht="12">
      <c r="A65" s="6" t="s">
        <v>87</v>
      </c>
      <c r="B65" s="32">
        <v>0</v>
      </c>
      <c r="C65" s="8"/>
      <c r="D65" s="8"/>
      <c r="E65" s="8"/>
      <c r="F65" s="8"/>
      <c r="G65" s="8"/>
      <c r="H65" s="8"/>
      <c r="J65" s="32">
        <v>0</v>
      </c>
      <c r="K65" s="8"/>
      <c r="L65" s="8"/>
      <c r="M65" s="8"/>
      <c r="N65" s="8"/>
      <c r="O65" s="8"/>
      <c r="P65" s="8"/>
      <c r="R65" s="32">
        <v>0</v>
      </c>
      <c r="S65" s="8"/>
      <c r="T65" s="8"/>
      <c r="U65" s="8"/>
      <c r="V65" s="8"/>
      <c r="W65" s="8"/>
      <c r="X65" s="8"/>
      <c r="Z65" s="32">
        <v>0</v>
      </c>
      <c r="AA65" s="8"/>
      <c r="AB65" s="8"/>
      <c r="AC65" s="8"/>
      <c r="AD65" s="8"/>
      <c r="AE65" s="8"/>
      <c r="AF65" s="8"/>
      <c r="AH65" s="32">
        <v>0</v>
      </c>
      <c r="AI65" s="8"/>
      <c r="AJ65" s="8"/>
      <c r="AK65" s="8"/>
      <c r="AL65" s="8"/>
      <c r="AM65" s="8"/>
      <c r="AN65" s="8"/>
      <c r="AP65" s="32">
        <v>0</v>
      </c>
      <c r="AQ65" s="8"/>
      <c r="AR65" s="8"/>
      <c r="AS65" s="8"/>
      <c r="AT65" s="8"/>
      <c r="AU65" s="8"/>
      <c r="AV65" s="8"/>
      <c r="AX65" s="32"/>
      <c r="AY65" s="8"/>
      <c r="AZ65" s="8"/>
      <c r="BA65" s="8"/>
      <c r="BB65" s="8"/>
      <c r="BC65" s="8"/>
      <c r="BD65" s="8"/>
      <c r="BE65" s="8"/>
      <c r="BF65" s="8"/>
    </row>
    <row r="66" spans="1:58" ht="12">
      <c r="A66" s="6" t="s">
        <v>88</v>
      </c>
      <c r="B66" s="32">
        <v>285</v>
      </c>
      <c r="C66" s="25"/>
      <c r="D66" s="25"/>
      <c r="E66" s="25"/>
      <c r="F66" s="25"/>
      <c r="G66" s="29"/>
      <c r="H66" s="29"/>
      <c r="J66" s="32">
        <v>2373</v>
      </c>
      <c r="K66" s="25"/>
      <c r="L66" s="25"/>
      <c r="M66" s="25"/>
      <c r="N66" s="25"/>
      <c r="O66" s="29"/>
      <c r="P66" s="29"/>
      <c r="R66" s="32">
        <v>341</v>
      </c>
      <c r="S66" s="25"/>
      <c r="T66" s="25"/>
      <c r="U66" s="25"/>
      <c r="V66" s="25"/>
      <c r="W66" s="29"/>
      <c r="X66" s="29"/>
      <c r="Z66" s="32">
        <v>606</v>
      </c>
      <c r="AA66" s="25"/>
      <c r="AB66" s="25"/>
      <c r="AC66" s="25"/>
      <c r="AD66" s="25"/>
      <c r="AE66" s="29"/>
      <c r="AF66" s="29"/>
      <c r="AH66" s="32">
        <v>1006</v>
      </c>
      <c r="AI66" s="25"/>
      <c r="AJ66" s="25"/>
      <c r="AK66" s="25"/>
      <c r="AL66" s="25"/>
      <c r="AM66" s="29"/>
      <c r="AN66" s="29"/>
      <c r="AP66" s="32">
        <v>857</v>
      </c>
      <c r="AQ66" s="25"/>
      <c r="AR66" s="25"/>
      <c r="AS66" s="25"/>
      <c r="AT66" s="25"/>
      <c r="AU66" s="29"/>
      <c r="AV66" s="29"/>
      <c r="AX66" s="32"/>
      <c r="AY66" s="25"/>
      <c r="AZ66" s="25"/>
      <c r="BA66" s="25"/>
      <c r="BB66" s="25"/>
      <c r="BC66" s="29"/>
      <c r="BD66" s="29"/>
      <c r="BE66" s="25"/>
      <c r="BF66" s="25"/>
    </row>
    <row r="67" spans="1:58" ht="12">
      <c r="A67" s="6" t="s">
        <v>89</v>
      </c>
      <c r="C67" s="8"/>
      <c r="D67" s="8"/>
      <c r="E67" s="8"/>
      <c r="F67" s="8"/>
      <c r="G67" s="8"/>
      <c r="H67" s="8"/>
      <c r="K67" s="8"/>
      <c r="L67" s="8"/>
      <c r="M67" s="8"/>
      <c r="N67" s="8"/>
      <c r="O67" s="8"/>
      <c r="P67" s="8"/>
      <c r="S67" s="8"/>
      <c r="T67" s="8"/>
      <c r="U67" s="8"/>
      <c r="V67" s="8"/>
      <c r="W67" s="8"/>
      <c r="X67" s="8"/>
      <c r="AA67" s="8"/>
      <c r="AB67" s="8"/>
      <c r="AC67" s="8"/>
      <c r="AD67" s="8"/>
      <c r="AE67" s="8"/>
      <c r="AF67" s="8"/>
      <c r="AI67" s="8"/>
      <c r="AJ67" s="8"/>
      <c r="AK67" s="8"/>
      <c r="AL67" s="8"/>
      <c r="AM67" s="8"/>
      <c r="AN67" s="8"/>
      <c r="AQ67" s="8"/>
      <c r="AR67" s="8"/>
      <c r="AS67" s="8"/>
      <c r="AT67" s="8"/>
      <c r="AU67" s="8"/>
      <c r="AV67" s="8"/>
      <c r="AY67" s="8"/>
      <c r="AZ67" s="8"/>
      <c r="BA67" s="8"/>
      <c r="BB67" s="8"/>
      <c r="BC67" s="8"/>
      <c r="BD67" s="8"/>
      <c r="BE67" s="8"/>
      <c r="BF67" s="8"/>
    </row>
    <row r="68" spans="1:58" ht="12">
      <c r="A68" s="6" t="s">
        <v>90</v>
      </c>
      <c r="C68" s="12" t="s">
        <v>244</v>
      </c>
      <c r="D68" s="12"/>
      <c r="E68" s="12"/>
      <c r="F68" s="12"/>
      <c r="G68" s="12"/>
      <c r="H68" s="12"/>
      <c r="K68" s="12" t="s">
        <v>244</v>
      </c>
      <c r="L68" s="12"/>
      <c r="M68" s="12"/>
      <c r="N68" s="12"/>
      <c r="O68" s="12"/>
      <c r="P68" s="12"/>
      <c r="S68" s="12" t="s">
        <v>244</v>
      </c>
      <c r="T68" s="12"/>
      <c r="U68" s="12"/>
      <c r="V68" s="12"/>
      <c r="W68" s="12"/>
      <c r="X68" s="12"/>
      <c r="AA68" s="12" t="s">
        <v>244</v>
      </c>
      <c r="AB68" s="12"/>
      <c r="AC68" s="12"/>
      <c r="AD68" s="12"/>
      <c r="AE68" s="12"/>
      <c r="AF68" s="12"/>
      <c r="AI68" s="12" t="s">
        <v>244</v>
      </c>
      <c r="AJ68" s="12"/>
      <c r="AK68" s="12"/>
      <c r="AL68" s="12"/>
      <c r="AM68" s="12"/>
      <c r="AN68" s="12"/>
      <c r="AQ68" s="12" t="s">
        <v>244</v>
      </c>
      <c r="AR68" s="12"/>
      <c r="AS68" s="12"/>
      <c r="AT68" s="12"/>
      <c r="AU68" s="12"/>
      <c r="AV68" s="12"/>
      <c r="AY68" s="12"/>
      <c r="AZ68" s="12"/>
      <c r="BA68" s="12"/>
      <c r="BB68" s="12"/>
      <c r="BC68" s="12"/>
      <c r="BD68" s="12"/>
      <c r="BE68" s="12"/>
      <c r="BF68" s="12"/>
    </row>
    <row r="69" spans="1:58" ht="12">
      <c r="A69" s="9" t="s">
        <v>230</v>
      </c>
      <c r="B69" s="34"/>
      <c r="C69" s="65">
        <v>0</v>
      </c>
      <c r="D69" s="65">
        <v>5</v>
      </c>
      <c r="E69" s="65">
        <v>6</v>
      </c>
      <c r="F69" s="65">
        <v>6</v>
      </c>
      <c r="G69" s="65">
        <v>24</v>
      </c>
      <c r="H69" s="65">
        <v>26</v>
      </c>
      <c r="J69" s="34"/>
      <c r="K69" s="65">
        <v>5</v>
      </c>
      <c r="L69" s="65">
        <v>0</v>
      </c>
      <c r="M69" s="65">
        <v>12</v>
      </c>
      <c r="N69" s="65">
        <v>23</v>
      </c>
      <c r="O69" s="65">
        <v>40</v>
      </c>
      <c r="P69" s="65">
        <v>46</v>
      </c>
      <c r="R69" s="34"/>
      <c r="S69" s="65">
        <v>6</v>
      </c>
      <c r="T69" s="65">
        <v>12</v>
      </c>
      <c r="U69" s="65">
        <v>0</v>
      </c>
      <c r="V69" s="65">
        <v>3</v>
      </c>
      <c r="W69" s="65">
        <v>20</v>
      </c>
      <c r="X69" s="65">
        <v>16</v>
      </c>
      <c r="Z69" s="34"/>
      <c r="AA69" s="65">
        <v>6</v>
      </c>
      <c r="AB69" s="65">
        <v>23</v>
      </c>
      <c r="AC69" s="65">
        <v>3</v>
      </c>
      <c r="AD69" s="65">
        <v>0</v>
      </c>
      <c r="AE69" s="65">
        <v>22</v>
      </c>
      <c r="AF69" s="65">
        <v>25</v>
      </c>
      <c r="AH69" s="34"/>
      <c r="AI69" s="65">
        <v>24</v>
      </c>
      <c r="AJ69" s="65">
        <v>40</v>
      </c>
      <c r="AK69" s="65">
        <v>20</v>
      </c>
      <c r="AL69" s="65">
        <v>22</v>
      </c>
      <c r="AM69" s="65">
        <v>0</v>
      </c>
      <c r="AN69" s="65">
        <v>9</v>
      </c>
      <c r="AP69" s="34"/>
      <c r="AQ69" s="65">
        <v>26</v>
      </c>
      <c r="AR69" s="65">
        <v>46</v>
      </c>
      <c r="AS69" s="65">
        <v>16</v>
      </c>
      <c r="AT69" s="65">
        <v>25</v>
      </c>
      <c r="AU69" s="65">
        <v>9</v>
      </c>
      <c r="AV69" s="65">
        <v>0</v>
      </c>
      <c r="AX69" s="34"/>
      <c r="AY69" s="65"/>
      <c r="AZ69" s="65"/>
      <c r="BA69" s="65"/>
      <c r="BB69" s="65"/>
      <c r="BC69" s="65"/>
      <c r="BD69" s="65"/>
      <c r="BE69" s="65"/>
      <c r="BF69" s="65"/>
    </row>
    <row r="70" spans="1:58" ht="12">
      <c r="A70" s="30" t="s">
        <v>231</v>
      </c>
      <c r="B70" s="35"/>
      <c r="C70" s="37" t="s">
        <v>3</v>
      </c>
      <c r="D70" s="37" t="s">
        <v>24</v>
      </c>
      <c r="E70" s="37" t="s">
        <v>28</v>
      </c>
      <c r="F70" s="37" t="s">
        <v>36</v>
      </c>
      <c r="G70" s="37" t="s">
        <v>49</v>
      </c>
      <c r="H70" s="37" t="s">
        <v>67</v>
      </c>
      <c r="J70" s="35"/>
      <c r="K70" s="37" t="s">
        <v>3</v>
      </c>
      <c r="L70" s="37" t="s">
        <v>24</v>
      </c>
      <c r="M70" s="37" t="s">
        <v>28</v>
      </c>
      <c r="N70" s="37" t="s">
        <v>36</v>
      </c>
      <c r="O70" s="37" t="s">
        <v>49</v>
      </c>
      <c r="P70" s="37" t="s">
        <v>67</v>
      </c>
      <c r="R70" s="35"/>
      <c r="S70" s="37" t="s">
        <v>3</v>
      </c>
      <c r="T70" s="37" t="s">
        <v>24</v>
      </c>
      <c r="U70" s="37" t="s">
        <v>28</v>
      </c>
      <c r="V70" s="37" t="s">
        <v>36</v>
      </c>
      <c r="W70" s="37" t="s">
        <v>49</v>
      </c>
      <c r="X70" s="37" t="s">
        <v>67</v>
      </c>
      <c r="Z70" s="35"/>
      <c r="AA70" s="37" t="s">
        <v>3</v>
      </c>
      <c r="AB70" s="37" t="s">
        <v>24</v>
      </c>
      <c r="AC70" s="37" t="s">
        <v>28</v>
      </c>
      <c r="AD70" s="37" t="s">
        <v>36</v>
      </c>
      <c r="AE70" s="37" t="s">
        <v>49</v>
      </c>
      <c r="AF70" s="37" t="s">
        <v>67</v>
      </c>
      <c r="AH70" s="35"/>
      <c r="AI70" s="37" t="s">
        <v>3</v>
      </c>
      <c r="AJ70" s="37" t="s">
        <v>24</v>
      </c>
      <c r="AK70" s="37" t="s">
        <v>28</v>
      </c>
      <c r="AL70" s="37" t="s">
        <v>36</v>
      </c>
      <c r="AM70" s="37" t="s">
        <v>49</v>
      </c>
      <c r="AN70" s="37" t="s">
        <v>67</v>
      </c>
      <c r="AP70" s="35"/>
      <c r="AQ70" s="37" t="s">
        <v>3</v>
      </c>
      <c r="AR70" s="37" t="s">
        <v>24</v>
      </c>
      <c r="AS70" s="37" t="s">
        <v>28</v>
      </c>
      <c r="AT70" s="37" t="s">
        <v>36</v>
      </c>
      <c r="AU70" s="37" t="s">
        <v>49</v>
      </c>
      <c r="AV70" s="37" t="s">
        <v>67</v>
      </c>
      <c r="AX70" s="35"/>
      <c r="AY70" s="37"/>
      <c r="AZ70" s="37"/>
      <c r="BA70" s="37"/>
      <c r="BB70" s="37"/>
      <c r="BC70" s="37"/>
      <c r="BD70" s="37"/>
      <c r="BE70" s="37"/>
      <c r="BF70" s="37"/>
    </row>
    <row r="71" spans="1:58" ht="12">
      <c r="A71" s="30" t="s">
        <v>232</v>
      </c>
      <c r="C71" s="8"/>
      <c r="D71" s="8"/>
      <c r="E71" s="8"/>
      <c r="F71" s="8"/>
      <c r="G71" s="8"/>
      <c r="H71" s="8"/>
      <c r="K71" s="8"/>
      <c r="L71" s="8"/>
      <c r="M71" s="8"/>
      <c r="N71" s="8"/>
      <c r="O71" s="8"/>
      <c r="P71" s="8"/>
      <c r="S71" s="8"/>
      <c r="T71" s="8"/>
      <c r="U71" s="8"/>
      <c r="V71" s="8"/>
      <c r="W71" s="8"/>
      <c r="X71" s="8"/>
      <c r="AA71" s="8"/>
      <c r="AB71" s="8"/>
      <c r="AC71" s="8"/>
      <c r="AD71" s="8"/>
      <c r="AE71" s="8"/>
      <c r="AF71" s="8"/>
      <c r="AI71" s="8"/>
      <c r="AJ71" s="8"/>
      <c r="AK71" s="8"/>
      <c r="AL71" s="8"/>
      <c r="AM71" s="8"/>
      <c r="AN71" s="8"/>
      <c r="AQ71" s="8"/>
      <c r="AR71" s="8"/>
      <c r="AS71" s="8"/>
      <c r="AT71" s="8"/>
      <c r="AU71" s="8"/>
      <c r="AV71" s="8"/>
      <c r="AY71" s="8"/>
      <c r="AZ71" s="8"/>
      <c r="BA71" s="8"/>
      <c r="BB71" s="8"/>
      <c r="BC71" s="8"/>
      <c r="BD71" s="8"/>
      <c r="BE71" s="8"/>
      <c r="BF71" s="8"/>
    </row>
    <row r="72" spans="3:58" ht="12">
      <c r="C72" s="8"/>
      <c r="D72" s="8"/>
      <c r="E72" s="8"/>
      <c r="F72" s="8"/>
      <c r="G72" s="8"/>
      <c r="H72" s="8"/>
      <c r="K72" s="8"/>
      <c r="L72" s="8"/>
      <c r="M72" s="8"/>
      <c r="N72" s="8"/>
      <c r="O72" s="8"/>
      <c r="P72" s="8"/>
      <c r="S72" s="8"/>
      <c r="T72" s="8"/>
      <c r="U72" s="8"/>
      <c r="V72" s="8"/>
      <c r="W72" s="8"/>
      <c r="X72" s="8"/>
      <c r="AA72" s="8"/>
      <c r="AB72" s="8"/>
      <c r="AC72" s="8"/>
      <c r="AD72" s="8"/>
      <c r="AE72" s="8"/>
      <c r="AF72" s="8"/>
      <c r="AI72" s="8"/>
      <c r="AJ72" s="8"/>
      <c r="AK72" s="8"/>
      <c r="AL72" s="8"/>
      <c r="AM72" s="8"/>
      <c r="AN72" s="8"/>
      <c r="AQ72" s="8"/>
      <c r="AR72" s="8"/>
      <c r="AS72" s="8"/>
      <c r="AT72" s="8"/>
      <c r="AU72" s="8"/>
      <c r="AV72" s="8"/>
      <c r="AY72" s="8"/>
      <c r="AZ72" s="8"/>
      <c r="BA72" s="8"/>
      <c r="BB72" s="8"/>
      <c r="BC72" s="8"/>
      <c r="BD72" s="8"/>
      <c r="BE72" s="8"/>
      <c r="BF72" s="8"/>
    </row>
    <row r="73" spans="3:58" ht="12">
      <c r="C73" s="12"/>
      <c r="D73" s="12"/>
      <c r="E73" s="12"/>
      <c r="F73" s="12"/>
      <c r="G73" s="12"/>
      <c r="H73" s="12"/>
      <c r="K73" s="12"/>
      <c r="L73" s="12"/>
      <c r="M73" s="12"/>
      <c r="N73" s="12"/>
      <c r="O73" s="12"/>
      <c r="P73" s="12"/>
      <c r="S73" s="12"/>
      <c r="T73" s="12"/>
      <c r="U73" s="12"/>
      <c r="V73" s="12"/>
      <c r="W73" s="12"/>
      <c r="X73" s="12"/>
      <c r="AA73" s="12"/>
      <c r="AB73" s="12"/>
      <c r="AC73" s="12"/>
      <c r="AD73" s="12"/>
      <c r="AE73" s="12"/>
      <c r="AF73" s="12"/>
      <c r="AI73" s="12"/>
      <c r="AJ73" s="12"/>
      <c r="AK73" s="12"/>
      <c r="AL73" s="12"/>
      <c r="AM73" s="12"/>
      <c r="AN73" s="12"/>
      <c r="AQ73" s="12"/>
      <c r="AR73" s="12"/>
      <c r="AS73" s="12"/>
      <c r="AT73" s="12"/>
      <c r="AU73" s="12"/>
      <c r="AV73" s="12"/>
      <c r="AY73" s="12"/>
      <c r="AZ73" s="12"/>
      <c r="BA73" s="12"/>
      <c r="BB73" s="12"/>
      <c r="BC73" s="12"/>
      <c r="BD73" s="12"/>
      <c r="BE73" s="12"/>
      <c r="BF73" s="1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3"/>
  <sheetViews>
    <sheetView zoomScale="75" zoomScaleNormal="75" workbookViewId="0" topLeftCell="AI1">
      <selection activeCell="AN2" sqref="AN2"/>
    </sheetView>
  </sheetViews>
  <sheetFormatPr defaultColWidth="11.00390625" defaultRowHeight="12"/>
  <cols>
    <col min="1" max="1" width="4.00390625" style="8" bestFit="1" customWidth="1"/>
    <col min="2" max="2" width="38.375" style="23" bestFit="1" customWidth="1"/>
    <col min="3" max="3" width="10.375" style="28" bestFit="1" customWidth="1"/>
    <col min="4" max="4" width="10.00390625" style="28" bestFit="1" customWidth="1"/>
    <col min="5" max="9" width="10.25390625" style="28" bestFit="1" customWidth="1"/>
    <col min="10" max="10" width="10.375" style="28" customWidth="1"/>
    <col min="11" max="11" width="11.375" style="33" customWidth="1"/>
    <col min="12" max="20" width="10.375" style="59" customWidth="1"/>
    <col min="21" max="29" width="10.375" style="56" customWidth="1"/>
    <col min="30" max="30" width="10.375" style="28" bestFit="1" customWidth="1"/>
    <col min="31" max="31" width="10.00390625" style="28" bestFit="1" customWidth="1"/>
    <col min="32" max="36" width="10.25390625" style="28" bestFit="1" customWidth="1"/>
    <col min="37" max="37" width="10.375" style="28" customWidth="1"/>
    <col min="38" max="40" width="11.375" style="33" customWidth="1"/>
    <col min="41" max="41" width="10.375" style="39" bestFit="1" customWidth="1"/>
    <col min="42" max="42" width="10.00390625" style="39" bestFit="1" customWidth="1"/>
    <col min="43" max="48" width="12.875" style="39" bestFit="1" customWidth="1"/>
    <col min="49" max="51" width="11.375" style="8" customWidth="1"/>
    <col min="52" max="52" width="10.375" style="39" bestFit="1" customWidth="1"/>
    <col min="53" max="53" width="10.00390625" style="39" bestFit="1" customWidth="1"/>
    <col min="54" max="59" width="12.875" style="39" bestFit="1" customWidth="1"/>
    <col min="60" max="16384" width="11.375" style="8" customWidth="1"/>
  </cols>
  <sheetData>
    <row r="1" spans="12:54" ht="24.75">
      <c r="L1" s="58" t="s">
        <v>240</v>
      </c>
      <c r="M1" s="56"/>
      <c r="N1" s="56"/>
      <c r="O1" s="56"/>
      <c r="P1" s="56"/>
      <c r="Q1" s="56"/>
      <c r="R1" s="56"/>
      <c r="S1" s="56"/>
      <c r="U1" s="58" t="s">
        <v>239</v>
      </c>
      <c r="AN1" s="62" t="s">
        <v>242</v>
      </c>
      <c r="AO1" s="63" t="s">
        <v>241</v>
      </c>
      <c r="AZ1" s="63" t="s">
        <v>243</v>
      </c>
      <c r="BB1" s="39">
        <v>2</v>
      </c>
    </row>
    <row r="2" spans="1:59" s="4" customFormat="1" ht="18" customHeight="1">
      <c r="A2" s="1"/>
      <c r="B2" s="2" t="s">
        <v>0</v>
      </c>
      <c r="C2" s="24" t="s">
        <v>3</v>
      </c>
      <c r="D2" s="24" t="s">
        <v>24</v>
      </c>
      <c r="E2" s="24" t="s">
        <v>28</v>
      </c>
      <c r="F2" s="24" t="s">
        <v>36</v>
      </c>
      <c r="G2" s="24" t="s">
        <v>49</v>
      </c>
      <c r="H2" s="24" t="s">
        <v>67</v>
      </c>
      <c r="I2" s="24" t="s">
        <v>78</v>
      </c>
      <c r="J2" s="24" t="s">
        <v>80</v>
      </c>
      <c r="K2" s="32" t="s">
        <v>233</v>
      </c>
      <c r="L2" s="24" t="s">
        <v>3</v>
      </c>
      <c r="M2" s="24" t="s">
        <v>24</v>
      </c>
      <c r="N2" s="24" t="s">
        <v>28</v>
      </c>
      <c r="O2" s="24" t="s">
        <v>36</v>
      </c>
      <c r="P2" s="24" t="s">
        <v>49</v>
      </c>
      <c r="Q2" s="24" t="s">
        <v>67</v>
      </c>
      <c r="R2" s="24" t="s">
        <v>78</v>
      </c>
      <c r="S2" s="24" t="s">
        <v>80</v>
      </c>
      <c r="T2" s="60"/>
      <c r="U2" s="24" t="s">
        <v>3</v>
      </c>
      <c r="V2" s="24" t="s">
        <v>24</v>
      </c>
      <c r="W2" s="24" t="s">
        <v>28</v>
      </c>
      <c r="X2" s="24" t="s">
        <v>36</v>
      </c>
      <c r="Y2" s="24" t="s">
        <v>49</v>
      </c>
      <c r="Z2" s="24" t="s">
        <v>67</v>
      </c>
      <c r="AA2" s="24" t="s">
        <v>78</v>
      </c>
      <c r="AB2" s="24" t="s">
        <v>80</v>
      </c>
      <c r="AC2" s="55"/>
      <c r="AD2" s="24" t="s">
        <v>3</v>
      </c>
      <c r="AE2" s="24" t="s">
        <v>24</v>
      </c>
      <c r="AF2" s="24" t="s">
        <v>28</v>
      </c>
      <c r="AG2" s="24" t="s">
        <v>36</v>
      </c>
      <c r="AH2" s="24" t="s">
        <v>49</v>
      </c>
      <c r="AI2" s="24" t="s">
        <v>67</v>
      </c>
      <c r="AJ2" s="24" t="s">
        <v>78</v>
      </c>
      <c r="AK2" s="24" t="s">
        <v>80</v>
      </c>
      <c r="AL2" s="32" t="s">
        <v>233</v>
      </c>
      <c r="AM2" s="32"/>
      <c r="AN2" s="32" t="str">
        <f>AK2</f>
        <v>Cumul 28</v>
      </c>
      <c r="AO2" s="37" t="s">
        <v>3</v>
      </c>
      <c r="AP2" s="37" t="s">
        <v>24</v>
      </c>
      <c r="AQ2" s="37" t="s">
        <v>28</v>
      </c>
      <c r="AR2" s="37" t="s">
        <v>36</v>
      </c>
      <c r="AS2" s="37" t="s">
        <v>49</v>
      </c>
      <c r="AT2" s="37" t="s">
        <v>67</v>
      </c>
      <c r="AU2" s="37" t="s">
        <v>78</v>
      </c>
      <c r="AV2" s="37" t="s">
        <v>80</v>
      </c>
      <c r="AZ2" s="37" t="s">
        <v>3</v>
      </c>
      <c r="BA2" s="37" t="s">
        <v>24</v>
      </c>
      <c r="BB2" s="37" t="s">
        <v>28</v>
      </c>
      <c r="BC2" s="37" t="s">
        <v>36</v>
      </c>
      <c r="BD2" s="37" t="s">
        <v>49</v>
      </c>
      <c r="BE2" s="37" t="s">
        <v>67</v>
      </c>
      <c r="BF2" s="37" t="s">
        <v>78</v>
      </c>
      <c r="BG2" s="37" t="s">
        <v>80</v>
      </c>
    </row>
    <row r="3" spans="1:59" ht="15.75">
      <c r="A3" s="5">
        <v>1</v>
      </c>
      <c r="B3" s="13" t="s">
        <v>91</v>
      </c>
      <c r="C3" s="25">
        <v>183</v>
      </c>
      <c r="D3" s="25">
        <v>1440</v>
      </c>
      <c r="E3" s="25">
        <v>209</v>
      </c>
      <c r="F3" s="25">
        <v>407</v>
      </c>
      <c r="G3" s="25">
        <v>635</v>
      </c>
      <c r="H3" s="25">
        <v>570</v>
      </c>
      <c r="I3" s="25">
        <v>205</v>
      </c>
      <c r="J3" s="25">
        <v>2</v>
      </c>
      <c r="K3" s="33">
        <f aca="true" t="shared" si="0" ref="K3:K34">SUM(C3:J3)</f>
        <v>3651</v>
      </c>
      <c r="L3" s="56">
        <f aca="true" t="shared" si="1" ref="L3:L34">IF(C$66*(1-AD3),1,99999)</f>
        <v>1</v>
      </c>
      <c r="M3" s="56">
        <f aca="true" t="shared" si="2" ref="M3:M34">IF(D$66*(1-AE3),1,99999)</f>
        <v>1</v>
      </c>
      <c r="N3" s="56">
        <f aca="true" t="shared" si="3" ref="N3:N34">IF(E$66*(1-AF3),1,99999)</f>
        <v>1</v>
      </c>
      <c r="O3" s="56">
        <f aca="true" t="shared" si="4" ref="O3:O34">IF(F$66*(1-AG3),1,99999)</f>
        <v>1</v>
      </c>
      <c r="P3" s="56">
        <f aca="true" t="shared" si="5" ref="P3:P34">IF(G$66*(1-AH3),1,99999)</f>
        <v>1</v>
      </c>
      <c r="Q3" s="56">
        <f aca="true" t="shared" si="6" ref="Q3:Q34">IF(H$66*(1-AI3),1,99999)</f>
        <v>1</v>
      </c>
      <c r="R3" s="56">
        <f aca="true" t="shared" si="7" ref="R3:R34">IF(I$66*(1-AJ3),1,99999)</f>
        <v>1</v>
      </c>
      <c r="S3" s="56">
        <f aca="true" t="shared" si="8" ref="S3:S34">IF(J$66*(1-AK3),1,99999)</f>
        <v>1</v>
      </c>
      <c r="U3" s="56">
        <f aca="true" t="shared" si="9" ref="U3:U34">IF(C$66*AD3&gt;5,1,999999)</f>
        <v>1</v>
      </c>
      <c r="V3" s="56">
        <f aca="true" t="shared" si="10" ref="V3:V34">IF(D$66*AE3&gt;5,1,999999)</f>
        <v>1</v>
      </c>
      <c r="W3" s="56">
        <f aca="true" t="shared" si="11" ref="W3:W34">IF(E$66*AF3&gt;5,1,999999)</f>
        <v>1</v>
      </c>
      <c r="X3" s="56">
        <f aca="true" t="shared" si="12" ref="X3:X34">IF(F$66*AG3&gt;5,1,999999)</f>
        <v>1</v>
      </c>
      <c r="Y3" s="56">
        <f aca="true" t="shared" si="13" ref="Y3:Y34">IF(G$66*AH3&gt;5,1,999999)</f>
        <v>1</v>
      </c>
      <c r="Z3" s="56">
        <f aca="true" t="shared" si="14" ref="Z3:Z34">IF(H$66*AI3&gt;5,1,999999)</f>
        <v>1</v>
      </c>
      <c r="AA3" s="56">
        <f aca="true" t="shared" si="15" ref="AA3:AA34">IF(I$66*AJ3&gt;5,1,999999)</f>
        <v>1</v>
      </c>
      <c r="AB3" s="56">
        <f aca="true" t="shared" si="16" ref="AB3:AB34">IF(J$66*AK3&gt;5,1,999999)</f>
        <v>999999</v>
      </c>
      <c r="AD3" s="31">
        <f aca="true" t="shared" si="17" ref="AD3:AD34">C3/C$66</f>
        <v>0.6421052631578947</v>
      </c>
      <c r="AE3" s="31">
        <f aca="true" t="shared" si="18" ref="AE3:AE34">D3/D$66</f>
        <v>0.606826801517067</v>
      </c>
      <c r="AF3" s="31">
        <f aca="true" t="shared" si="19" ref="AF3:AF34">E3/E$66</f>
        <v>0.6129032258064516</v>
      </c>
      <c r="AG3" s="31">
        <f aca="true" t="shared" si="20" ref="AG3:AG34">F3/F$66</f>
        <v>0.6716171617161716</v>
      </c>
      <c r="AH3" s="31">
        <f aca="true" t="shared" si="21" ref="AH3:AH34">G3/G$66</f>
        <v>0.6312127236580517</v>
      </c>
      <c r="AI3" s="31">
        <f aca="true" t="shared" si="22" ref="AI3:AI34">H3/H$66</f>
        <v>0.6651108518086347</v>
      </c>
      <c r="AJ3" s="31">
        <f aca="true" t="shared" si="23" ref="AJ3:AJ34">I3/I$66</f>
        <v>0.5631868131868132</v>
      </c>
      <c r="AK3" s="31">
        <f aca="true" t="shared" si="24" ref="AK3:AK34">J3/J$66</f>
        <v>0.3333333333333333</v>
      </c>
      <c r="AL3" s="36">
        <f aca="true" t="shared" si="25" ref="AL3:AL34">K3/K$66</f>
        <v>0.6253854059609455</v>
      </c>
      <c r="AM3" s="36"/>
      <c r="AN3" s="32">
        <f aca="true" t="shared" si="26" ref="AN3:AN66">AJ3</f>
        <v>0.5631868131868132</v>
      </c>
      <c r="AO3" s="64">
        <f>(AD3-$AN3)/SQRT((AD3*(1-AD3)/AD$66)+(($AN3*(1-$AN3))/$AN$66))</f>
        <v>2.0498770622126634</v>
      </c>
      <c r="AP3" s="64">
        <f aca="true" t="shared" si="27" ref="AP3:AV3">(AE3-$AN3)/SQRT((AE3*(1-AE3)/AE$66)+(($AN3*(1-$AN3))/$AN$66))</f>
        <v>1.5661934233277466</v>
      </c>
      <c r="AQ3" s="64">
        <f t="shared" si="27"/>
        <v>1.342412302181269</v>
      </c>
      <c r="AR3" s="64">
        <f t="shared" si="27"/>
        <v>3.3626308947562586</v>
      </c>
      <c r="AS3" s="64">
        <f t="shared" si="27"/>
        <v>2.258465207437732</v>
      </c>
      <c r="AT3" s="64">
        <f t="shared" si="27"/>
        <v>3.3319375425723967</v>
      </c>
      <c r="AU3" s="64">
        <f t="shared" si="27"/>
        <v>0</v>
      </c>
      <c r="AV3" s="64">
        <f t="shared" si="27"/>
        <v>-1.1836034549550565</v>
      </c>
      <c r="AZ3" s="64">
        <f>IF(ABS(AO3)&gt;$BB$1,1,0)</f>
        <v>1</v>
      </c>
      <c r="BA3" s="64">
        <f aca="true" t="shared" si="28" ref="BA3:BG3">IF(ABS(AP3)&gt;$BB$1,1,0)</f>
        <v>0</v>
      </c>
      <c r="BB3" s="64">
        <f t="shared" si="28"/>
        <v>0</v>
      </c>
      <c r="BC3" s="64">
        <f t="shared" si="28"/>
        <v>1</v>
      </c>
      <c r="BD3" s="64">
        <f t="shared" si="28"/>
        <v>1</v>
      </c>
      <c r="BE3" s="64">
        <f t="shared" si="28"/>
        <v>1</v>
      </c>
      <c r="BF3" s="64">
        <f t="shared" si="28"/>
        <v>0</v>
      </c>
      <c r="BG3" s="64">
        <f t="shared" si="28"/>
        <v>0</v>
      </c>
    </row>
    <row r="4" spans="1:59" ht="15.75">
      <c r="A4" s="5">
        <v>2</v>
      </c>
      <c r="B4" s="13" t="s">
        <v>92</v>
      </c>
      <c r="C4" s="25">
        <v>185</v>
      </c>
      <c r="D4" s="25">
        <v>1455</v>
      </c>
      <c r="E4" s="25">
        <v>223</v>
      </c>
      <c r="F4" s="25">
        <v>358</v>
      </c>
      <c r="G4" s="25">
        <v>569</v>
      </c>
      <c r="H4" s="25">
        <v>438</v>
      </c>
      <c r="I4" s="25">
        <v>151</v>
      </c>
      <c r="J4" s="25">
        <v>5</v>
      </c>
      <c r="K4" s="33">
        <f t="shared" si="0"/>
        <v>3384</v>
      </c>
      <c r="L4" s="56">
        <f t="shared" si="1"/>
        <v>1</v>
      </c>
      <c r="M4" s="56">
        <f t="shared" si="2"/>
        <v>1</v>
      </c>
      <c r="N4" s="56">
        <f t="shared" si="3"/>
        <v>1</v>
      </c>
      <c r="O4" s="56">
        <f t="shared" si="4"/>
        <v>1</v>
      </c>
      <c r="P4" s="56">
        <f t="shared" si="5"/>
        <v>1</v>
      </c>
      <c r="Q4" s="56">
        <f t="shared" si="6"/>
        <v>1</v>
      </c>
      <c r="R4" s="56">
        <f t="shared" si="7"/>
        <v>1</v>
      </c>
      <c r="S4" s="56">
        <f t="shared" si="8"/>
        <v>1</v>
      </c>
      <c r="U4" s="56">
        <f t="shared" si="9"/>
        <v>1</v>
      </c>
      <c r="V4" s="56">
        <f t="shared" si="10"/>
        <v>1</v>
      </c>
      <c r="W4" s="56">
        <f t="shared" si="11"/>
        <v>1</v>
      </c>
      <c r="X4" s="56">
        <f t="shared" si="12"/>
        <v>1</v>
      </c>
      <c r="Y4" s="56">
        <f t="shared" si="13"/>
        <v>1</v>
      </c>
      <c r="Z4" s="56">
        <f t="shared" si="14"/>
        <v>1</v>
      </c>
      <c r="AA4" s="56">
        <f t="shared" si="15"/>
        <v>1</v>
      </c>
      <c r="AB4" s="56">
        <f t="shared" si="16"/>
        <v>999999</v>
      </c>
      <c r="AD4" s="31">
        <f t="shared" si="17"/>
        <v>0.6491228070175439</v>
      </c>
      <c r="AE4" s="31">
        <f t="shared" si="18"/>
        <v>0.6131479140328698</v>
      </c>
      <c r="AF4" s="31">
        <f t="shared" si="19"/>
        <v>0.6539589442815249</v>
      </c>
      <c r="AG4" s="31">
        <f t="shared" si="20"/>
        <v>0.5907590759075908</v>
      </c>
      <c r="AH4" s="31">
        <f t="shared" si="21"/>
        <v>0.5656063618290258</v>
      </c>
      <c r="AI4" s="31">
        <f t="shared" si="22"/>
        <v>0.5110851808634772</v>
      </c>
      <c r="AJ4" s="31">
        <f t="shared" si="23"/>
        <v>0.41483516483516486</v>
      </c>
      <c r="AK4" s="31">
        <f t="shared" si="24"/>
        <v>0.8333333333333334</v>
      </c>
      <c r="AL4" s="36">
        <f t="shared" si="25"/>
        <v>0.579650565262076</v>
      </c>
      <c r="AM4" s="36"/>
      <c r="AN4" s="32">
        <f t="shared" si="26"/>
        <v>0.41483516483516486</v>
      </c>
      <c r="AO4" s="64">
        <f aca="true" t="shared" si="29" ref="AO4:AO64">(AD4-$AN4)/SQRT((AD4*(1-AD4)/AD$66)+(($AN4*(1-$AN4))/$AN$66))</f>
        <v>6.118915725436842</v>
      </c>
      <c r="AP4" s="64">
        <f aca="true" t="shared" si="30" ref="AP4:AP64">(AE4-$AN4)/SQRT((AE4*(1-AE4)/AE$66)+(($AN4*(1-$AN4))/$AN$66))</f>
        <v>7.161386411736837</v>
      </c>
      <c r="AQ4" s="64">
        <f aca="true" t="shared" si="31" ref="AQ4:AQ64">(AF4-$AN4)/SQRT((AF4*(1-AF4)/AF$66)+(($AN4*(1-$AN4))/$AN$66))</f>
        <v>6.55560960791474</v>
      </c>
      <c r="AR4" s="64">
        <f aca="true" t="shared" si="32" ref="AR4:AR64">(AG4-$AN4)/SQRT((AG4*(1-AG4)/AG$66)+(($AN4*(1-$AN4))/$AN$66))</f>
        <v>5.38864700098793</v>
      </c>
      <c r="AS4" s="64">
        <f aca="true" t="shared" si="33" ref="AS4:AS64">(AH4-$AN4)/SQRT((AH4*(1-AH4)/AH$66)+(($AN4*(1-$AN4))/$AN$66))</f>
        <v>4.9949500867296575</v>
      </c>
      <c r="AT4" s="64">
        <f aca="true" t="shared" si="34" ref="AT4:AT64">(AI4-$AN4)/SQRT((AI4*(1-AI4)/AI$66)+(($AN4*(1-$AN4))/$AN$66))</f>
        <v>3.1089519618537604</v>
      </c>
      <c r="AU4" s="64">
        <f aca="true" t="shared" si="35" ref="AU4:AU64">(AJ4-$AN4)/SQRT((AJ4*(1-AJ4)/AJ$66)+(($AN4*(1-$AN4))/$AN$66))</f>
        <v>0</v>
      </c>
      <c r="AV4" s="64">
        <f aca="true" t="shared" si="36" ref="AV4:AV64">(AK4-$AN4)/SQRT((AK4*(1-AK4)/AK$66)+(($AN4*(1-$AN4))/$AN$66))</f>
        <v>2.7118642519492506</v>
      </c>
      <c r="AZ4" s="64">
        <f aca="true" t="shared" si="37" ref="AZ4:AZ64">IF(ABS(AO4)&gt;$BB$1,1,0)</f>
        <v>1</v>
      </c>
      <c r="BA4" s="64">
        <f aca="true" t="shared" si="38" ref="BA4:BA64">IF(ABS(AP4)&gt;$BB$1,1,0)</f>
        <v>1</v>
      </c>
      <c r="BB4" s="64">
        <f aca="true" t="shared" si="39" ref="BB4:BB64">IF(ABS(AQ4)&gt;$BB$1,1,0)</f>
        <v>1</v>
      </c>
      <c r="BC4" s="64">
        <f aca="true" t="shared" si="40" ref="BC4:BC64">IF(ABS(AR4)&gt;$BB$1,1,0)</f>
        <v>1</v>
      </c>
      <c r="BD4" s="64">
        <f aca="true" t="shared" si="41" ref="BD4:BD64">IF(ABS(AS4)&gt;$BB$1,1,0)</f>
        <v>1</v>
      </c>
      <c r="BE4" s="64">
        <f aca="true" t="shared" si="42" ref="BE4:BE64">IF(ABS(AT4)&gt;$BB$1,1,0)</f>
        <v>1</v>
      </c>
      <c r="BF4" s="64">
        <f aca="true" t="shared" si="43" ref="BF4:BF64">IF(ABS(AU4)&gt;$BB$1,1,0)</f>
        <v>0</v>
      </c>
      <c r="BG4" s="64">
        <f aca="true" t="shared" si="44" ref="BG4:BG64">IF(ABS(AV4)&gt;$BB$1,1,0)</f>
        <v>1</v>
      </c>
    </row>
    <row r="5" spans="1:59" s="12" customFormat="1" ht="15.75">
      <c r="A5" s="5">
        <v>3</v>
      </c>
      <c r="B5" s="13" t="s">
        <v>93</v>
      </c>
      <c r="C5" s="25">
        <v>174</v>
      </c>
      <c r="D5" s="25">
        <v>1411</v>
      </c>
      <c r="E5" s="25">
        <v>197</v>
      </c>
      <c r="F5" s="25">
        <v>354</v>
      </c>
      <c r="G5" s="25">
        <v>516</v>
      </c>
      <c r="H5" s="25">
        <v>451</v>
      </c>
      <c r="I5" s="25">
        <v>173</v>
      </c>
      <c r="J5" s="25">
        <v>4</v>
      </c>
      <c r="K5" s="33">
        <f t="shared" si="0"/>
        <v>3280</v>
      </c>
      <c r="L5" s="56">
        <f t="shared" si="1"/>
        <v>1</v>
      </c>
      <c r="M5" s="56">
        <f t="shared" si="2"/>
        <v>1</v>
      </c>
      <c r="N5" s="56">
        <f t="shared" si="3"/>
        <v>1</v>
      </c>
      <c r="O5" s="56">
        <f t="shared" si="4"/>
        <v>1</v>
      </c>
      <c r="P5" s="56">
        <f t="shared" si="5"/>
        <v>1</v>
      </c>
      <c r="Q5" s="56">
        <f t="shared" si="6"/>
        <v>1</v>
      </c>
      <c r="R5" s="56">
        <f t="shared" si="7"/>
        <v>1</v>
      </c>
      <c r="S5" s="56">
        <f t="shared" si="8"/>
        <v>1</v>
      </c>
      <c r="T5" s="59"/>
      <c r="U5" s="56">
        <f t="shared" si="9"/>
        <v>1</v>
      </c>
      <c r="V5" s="56">
        <f t="shared" si="10"/>
        <v>1</v>
      </c>
      <c r="W5" s="56">
        <f t="shared" si="11"/>
        <v>1</v>
      </c>
      <c r="X5" s="56">
        <f t="shared" si="12"/>
        <v>1</v>
      </c>
      <c r="Y5" s="56">
        <f t="shared" si="13"/>
        <v>1</v>
      </c>
      <c r="Z5" s="56">
        <f t="shared" si="14"/>
        <v>1</v>
      </c>
      <c r="AA5" s="56">
        <f t="shared" si="15"/>
        <v>1</v>
      </c>
      <c r="AB5" s="56">
        <f t="shared" si="16"/>
        <v>999999</v>
      </c>
      <c r="AC5" s="56"/>
      <c r="AD5" s="31">
        <f t="shared" si="17"/>
        <v>0.6105263157894737</v>
      </c>
      <c r="AE5" s="31">
        <f t="shared" si="18"/>
        <v>0.594605983986515</v>
      </c>
      <c r="AF5" s="31">
        <f t="shared" si="19"/>
        <v>0.5777126099706745</v>
      </c>
      <c r="AG5" s="31">
        <f t="shared" si="20"/>
        <v>0.5841584158415841</v>
      </c>
      <c r="AH5" s="31">
        <f t="shared" si="21"/>
        <v>0.5129224652087475</v>
      </c>
      <c r="AI5" s="31">
        <f t="shared" si="22"/>
        <v>0.5262543757292882</v>
      </c>
      <c r="AJ5" s="31">
        <f t="shared" si="23"/>
        <v>0.47527472527472525</v>
      </c>
      <c r="AK5" s="31">
        <f t="shared" si="24"/>
        <v>0.6666666666666666</v>
      </c>
      <c r="AL5" s="36">
        <f t="shared" si="25"/>
        <v>0.5618362452894827</v>
      </c>
      <c r="AM5" s="36"/>
      <c r="AN5" s="32">
        <f t="shared" si="26"/>
        <v>0.47527472527472525</v>
      </c>
      <c r="AO5" s="64">
        <f t="shared" si="29"/>
        <v>3.469742751090406</v>
      </c>
      <c r="AP5" s="64">
        <f t="shared" si="30"/>
        <v>4.254473538436551</v>
      </c>
      <c r="AQ5" s="64">
        <f t="shared" si="31"/>
        <v>2.737219160552685</v>
      </c>
      <c r="AR5" s="64">
        <f t="shared" si="32"/>
        <v>3.304079105366981</v>
      </c>
      <c r="AS5" s="64">
        <f t="shared" si="33"/>
        <v>1.232216964516918</v>
      </c>
      <c r="AT5" s="64">
        <f t="shared" si="34"/>
        <v>1.6317815119424892</v>
      </c>
      <c r="AU5" s="64">
        <f t="shared" si="35"/>
        <v>0</v>
      </c>
      <c r="AV5" s="64">
        <f t="shared" si="36"/>
        <v>0.9854289335784536</v>
      </c>
      <c r="AZ5" s="64">
        <f t="shared" si="37"/>
        <v>1</v>
      </c>
      <c r="BA5" s="64">
        <f t="shared" si="38"/>
        <v>1</v>
      </c>
      <c r="BB5" s="64">
        <f t="shared" si="39"/>
        <v>1</v>
      </c>
      <c r="BC5" s="64">
        <f t="shared" si="40"/>
        <v>1</v>
      </c>
      <c r="BD5" s="64">
        <f t="shared" si="41"/>
        <v>0</v>
      </c>
      <c r="BE5" s="64">
        <f t="shared" si="42"/>
        <v>0</v>
      </c>
      <c r="BF5" s="64">
        <f t="shared" si="43"/>
        <v>0</v>
      </c>
      <c r="BG5" s="64">
        <f t="shared" si="44"/>
        <v>0</v>
      </c>
    </row>
    <row r="6" spans="1:59" s="12" customFormat="1" ht="15.75">
      <c r="A6" s="5">
        <v>4</v>
      </c>
      <c r="B6" s="13" t="s">
        <v>94</v>
      </c>
      <c r="C6" s="25">
        <v>77</v>
      </c>
      <c r="D6" s="25">
        <v>1366</v>
      </c>
      <c r="E6" s="25">
        <v>201</v>
      </c>
      <c r="F6" s="25">
        <v>351</v>
      </c>
      <c r="G6" s="25">
        <v>494</v>
      </c>
      <c r="H6" s="25">
        <v>439</v>
      </c>
      <c r="I6" s="25">
        <v>155</v>
      </c>
      <c r="J6" s="25">
        <v>4</v>
      </c>
      <c r="K6" s="33">
        <f t="shared" si="0"/>
        <v>3087</v>
      </c>
      <c r="L6" s="56">
        <f t="shared" si="1"/>
        <v>1</v>
      </c>
      <c r="M6" s="56">
        <f t="shared" si="2"/>
        <v>1</v>
      </c>
      <c r="N6" s="56">
        <f t="shared" si="3"/>
        <v>1</v>
      </c>
      <c r="O6" s="56">
        <f t="shared" si="4"/>
        <v>1</v>
      </c>
      <c r="P6" s="56">
        <f t="shared" si="5"/>
        <v>1</v>
      </c>
      <c r="Q6" s="56">
        <f t="shared" si="6"/>
        <v>1</v>
      </c>
      <c r="R6" s="56">
        <f t="shared" si="7"/>
        <v>1</v>
      </c>
      <c r="S6" s="56">
        <f t="shared" si="8"/>
        <v>1</v>
      </c>
      <c r="T6" s="59"/>
      <c r="U6" s="56">
        <f t="shared" si="9"/>
        <v>1</v>
      </c>
      <c r="V6" s="56">
        <f t="shared" si="10"/>
        <v>1</v>
      </c>
      <c r="W6" s="56">
        <f t="shared" si="11"/>
        <v>1</v>
      </c>
      <c r="X6" s="56">
        <f t="shared" si="12"/>
        <v>1</v>
      </c>
      <c r="Y6" s="56">
        <f t="shared" si="13"/>
        <v>1</v>
      </c>
      <c r="Z6" s="56">
        <f t="shared" si="14"/>
        <v>1</v>
      </c>
      <c r="AA6" s="56">
        <f t="shared" si="15"/>
        <v>1</v>
      </c>
      <c r="AB6" s="56">
        <f t="shared" si="16"/>
        <v>999999</v>
      </c>
      <c r="AC6" s="56"/>
      <c r="AD6" s="31">
        <f t="shared" si="17"/>
        <v>0.27017543859649124</v>
      </c>
      <c r="AE6" s="31">
        <f t="shared" si="18"/>
        <v>0.5756426464391066</v>
      </c>
      <c r="AF6" s="31">
        <f t="shared" si="19"/>
        <v>0.5894428152492669</v>
      </c>
      <c r="AG6" s="31">
        <f t="shared" si="20"/>
        <v>0.5792079207920792</v>
      </c>
      <c r="AH6" s="31">
        <f t="shared" si="21"/>
        <v>0.49105367793240556</v>
      </c>
      <c r="AI6" s="31">
        <f t="shared" si="22"/>
        <v>0.5122520420070011</v>
      </c>
      <c r="AJ6" s="31">
        <f t="shared" si="23"/>
        <v>0.4258241758241758</v>
      </c>
      <c r="AK6" s="31">
        <f t="shared" si="24"/>
        <v>0.6666666666666666</v>
      </c>
      <c r="AL6" s="36">
        <f t="shared" si="25"/>
        <v>0.5287769784172662</v>
      </c>
      <c r="AM6" s="36"/>
      <c r="AN6" s="32">
        <f t="shared" si="26"/>
        <v>0.4258241758241758</v>
      </c>
      <c r="AO6" s="64">
        <f t="shared" si="29"/>
        <v>-4.215106279211567</v>
      </c>
      <c r="AP6" s="64">
        <f t="shared" si="30"/>
        <v>5.382894539560875</v>
      </c>
      <c r="AQ6" s="64">
        <f t="shared" si="31"/>
        <v>4.402273058787346</v>
      </c>
      <c r="AR6" s="64">
        <f t="shared" si="32"/>
        <v>4.680586299535568</v>
      </c>
      <c r="AS6" s="64">
        <f t="shared" si="33"/>
        <v>2.1504045281467437</v>
      </c>
      <c r="AT6" s="64">
        <f t="shared" si="34"/>
        <v>2.784755281393303</v>
      </c>
      <c r="AU6" s="64">
        <f t="shared" si="35"/>
        <v>0</v>
      </c>
      <c r="AV6" s="64">
        <f t="shared" si="36"/>
        <v>1.2402582658086994</v>
      </c>
      <c r="AZ6" s="64">
        <f t="shared" si="37"/>
        <v>1</v>
      </c>
      <c r="BA6" s="64">
        <f t="shared" si="38"/>
        <v>1</v>
      </c>
      <c r="BB6" s="64">
        <f t="shared" si="39"/>
        <v>1</v>
      </c>
      <c r="BC6" s="64">
        <f t="shared" si="40"/>
        <v>1</v>
      </c>
      <c r="BD6" s="64">
        <f t="shared" si="41"/>
        <v>1</v>
      </c>
      <c r="BE6" s="64">
        <f t="shared" si="42"/>
        <v>1</v>
      </c>
      <c r="BF6" s="64">
        <f t="shared" si="43"/>
        <v>0</v>
      </c>
      <c r="BG6" s="64">
        <f t="shared" si="44"/>
        <v>0</v>
      </c>
    </row>
    <row r="7" spans="1:59" ht="15.75">
      <c r="A7" s="5">
        <v>5</v>
      </c>
      <c r="B7" s="13" t="s">
        <v>95</v>
      </c>
      <c r="C7" s="25">
        <v>153</v>
      </c>
      <c r="D7" s="25">
        <v>1139</v>
      </c>
      <c r="E7" s="25">
        <v>173</v>
      </c>
      <c r="F7" s="25">
        <v>317</v>
      </c>
      <c r="G7" s="25">
        <v>570</v>
      </c>
      <c r="H7" s="25">
        <v>459</v>
      </c>
      <c r="I7" s="25">
        <v>177</v>
      </c>
      <c r="J7" s="25">
        <v>2</v>
      </c>
      <c r="K7" s="33">
        <f t="shared" si="0"/>
        <v>2990</v>
      </c>
      <c r="L7" s="56">
        <f t="shared" si="1"/>
        <v>1</v>
      </c>
      <c r="M7" s="56">
        <f t="shared" si="2"/>
        <v>1</v>
      </c>
      <c r="N7" s="56">
        <f t="shared" si="3"/>
        <v>1</v>
      </c>
      <c r="O7" s="56">
        <f t="shared" si="4"/>
        <v>1</v>
      </c>
      <c r="P7" s="56">
        <f t="shared" si="5"/>
        <v>1</v>
      </c>
      <c r="Q7" s="56">
        <f t="shared" si="6"/>
        <v>1</v>
      </c>
      <c r="R7" s="56">
        <f t="shared" si="7"/>
        <v>1</v>
      </c>
      <c r="S7" s="56">
        <f t="shared" si="8"/>
        <v>1</v>
      </c>
      <c r="U7" s="56">
        <f t="shared" si="9"/>
        <v>1</v>
      </c>
      <c r="V7" s="56">
        <f t="shared" si="10"/>
        <v>1</v>
      </c>
      <c r="W7" s="56">
        <f t="shared" si="11"/>
        <v>1</v>
      </c>
      <c r="X7" s="56">
        <f t="shared" si="12"/>
        <v>1</v>
      </c>
      <c r="Y7" s="56">
        <f t="shared" si="13"/>
        <v>1</v>
      </c>
      <c r="Z7" s="56">
        <f t="shared" si="14"/>
        <v>1</v>
      </c>
      <c r="AA7" s="56">
        <f t="shared" si="15"/>
        <v>1</v>
      </c>
      <c r="AB7" s="56">
        <f t="shared" si="16"/>
        <v>999999</v>
      </c>
      <c r="AD7" s="31">
        <f t="shared" si="17"/>
        <v>0.5368421052631579</v>
      </c>
      <c r="AE7" s="31">
        <f t="shared" si="18"/>
        <v>0.47998314369995787</v>
      </c>
      <c r="AF7" s="31">
        <f t="shared" si="19"/>
        <v>0.5073313782991202</v>
      </c>
      <c r="AG7" s="31">
        <f t="shared" si="20"/>
        <v>0.523102310231023</v>
      </c>
      <c r="AH7" s="31">
        <f t="shared" si="21"/>
        <v>0.5666003976143141</v>
      </c>
      <c r="AI7" s="31">
        <f t="shared" si="22"/>
        <v>0.5355892648774796</v>
      </c>
      <c r="AJ7" s="31">
        <f t="shared" si="23"/>
        <v>0.48626373626373626</v>
      </c>
      <c r="AK7" s="31">
        <f t="shared" si="24"/>
        <v>0.3333333333333333</v>
      </c>
      <c r="AL7" s="36">
        <f t="shared" si="25"/>
        <v>0.5121616992120589</v>
      </c>
      <c r="AM7" s="36"/>
      <c r="AN7" s="32">
        <f t="shared" si="26"/>
        <v>0.48626373626373626</v>
      </c>
      <c r="AO7" s="64">
        <f t="shared" si="29"/>
        <v>1.281091180846947</v>
      </c>
      <c r="AP7" s="64">
        <f t="shared" si="30"/>
        <v>-0.22324474157619473</v>
      </c>
      <c r="AQ7" s="64">
        <f t="shared" si="31"/>
        <v>0.5592199413267026</v>
      </c>
      <c r="AR7" s="64">
        <f t="shared" si="32"/>
        <v>1.1117585281868712</v>
      </c>
      <c r="AS7" s="64">
        <f t="shared" si="33"/>
        <v>2.6337841902310486</v>
      </c>
      <c r="AT7" s="64">
        <f t="shared" si="34"/>
        <v>1.5784414305547276</v>
      </c>
      <c r="AU7" s="64">
        <f t="shared" si="35"/>
        <v>0</v>
      </c>
      <c r="AV7" s="64">
        <f t="shared" si="36"/>
        <v>-0.7873880343407962</v>
      </c>
      <c r="AZ7" s="64">
        <f t="shared" si="37"/>
        <v>0</v>
      </c>
      <c r="BA7" s="64">
        <f t="shared" si="38"/>
        <v>0</v>
      </c>
      <c r="BB7" s="64">
        <f t="shared" si="39"/>
        <v>0</v>
      </c>
      <c r="BC7" s="64">
        <f t="shared" si="40"/>
        <v>0</v>
      </c>
      <c r="BD7" s="64">
        <f t="shared" si="41"/>
        <v>1</v>
      </c>
      <c r="BE7" s="64">
        <f t="shared" si="42"/>
        <v>0</v>
      </c>
      <c r="BF7" s="64">
        <f t="shared" si="43"/>
        <v>0</v>
      </c>
      <c r="BG7" s="64">
        <f t="shared" si="44"/>
        <v>0</v>
      </c>
    </row>
    <row r="8" spans="1:59" s="12" customFormat="1" ht="15.75">
      <c r="A8" s="5">
        <v>6</v>
      </c>
      <c r="B8" s="13" t="s">
        <v>96</v>
      </c>
      <c r="C8" s="25">
        <v>137</v>
      </c>
      <c r="D8" s="25">
        <v>1084</v>
      </c>
      <c r="E8" s="25">
        <v>166</v>
      </c>
      <c r="F8" s="25">
        <v>311</v>
      </c>
      <c r="G8" s="25">
        <v>552</v>
      </c>
      <c r="H8" s="25">
        <v>441</v>
      </c>
      <c r="I8" s="25">
        <v>199</v>
      </c>
      <c r="J8" s="25">
        <v>1</v>
      </c>
      <c r="K8" s="33">
        <f t="shared" si="0"/>
        <v>2891</v>
      </c>
      <c r="L8" s="56">
        <f t="shared" si="1"/>
        <v>1</v>
      </c>
      <c r="M8" s="56">
        <f t="shared" si="2"/>
        <v>1</v>
      </c>
      <c r="N8" s="56">
        <f t="shared" si="3"/>
        <v>1</v>
      </c>
      <c r="O8" s="56">
        <f t="shared" si="4"/>
        <v>1</v>
      </c>
      <c r="P8" s="56">
        <f t="shared" si="5"/>
        <v>1</v>
      </c>
      <c r="Q8" s="56">
        <f t="shared" si="6"/>
        <v>1</v>
      </c>
      <c r="R8" s="56">
        <f t="shared" si="7"/>
        <v>1</v>
      </c>
      <c r="S8" s="56">
        <f t="shared" si="8"/>
        <v>1</v>
      </c>
      <c r="T8" s="59"/>
      <c r="U8" s="56">
        <f t="shared" si="9"/>
        <v>1</v>
      </c>
      <c r="V8" s="56">
        <f t="shared" si="10"/>
        <v>1</v>
      </c>
      <c r="W8" s="56">
        <f t="shared" si="11"/>
        <v>1</v>
      </c>
      <c r="X8" s="56">
        <f t="shared" si="12"/>
        <v>1</v>
      </c>
      <c r="Y8" s="56">
        <f t="shared" si="13"/>
        <v>1</v>
      </c>
      <c r="Z8" s="56">
        <f t="shared" si="14"/>
        <v>1</v>
      </c>
      <c r="AA8" s="56">
        <f t="shared" si="15"/>
        <v>1</v>
      </c>
      <c r="AB8" s="56">
        <f t="shared" si="16"/>
        <v>999999</v>
      </c>
      <c r="AC8" s="56"/>
      <c r="AD8" s="31">
        <f t="shared" si="17"/>
        <v>0.4807017543859649</v>
      </c>
      <c r="AE8" s="31">
        <f t="shared" si="18"/>
        <v>0.45680573114201434</v>
      </c>
      <c r="AF8" s="31">
        <f t="shared" si="19"/>
        <v>0.4868035190615836</v>
      </c>
      <c r="AG8" s="31">
        <f t="shared" si="20"/>
        <v>0.5132013201320133</v>
      </c>
      <c r="AH8" s="31">
        <f t="shared" si="21"/>
        <v>0.5487077534791253</v>
      </c>
      <c r="AI8" s="31">
        <f t="shared" si="22"/>
        <v>0.514585764294049</v>
      </c>
      <c r="AJ8" s="31">
        <f t="shared" si="23"/>
        <v>0.5467032967032966</v>
      </c>
      <c r="AK8" s="31">
        <f t="shared" si="24"/>
        <v>0.16666666666666666</v>
      </c>
      <c r="AL8" s="36">
        <f t="shared" si="25"/>
        <v>0.4952038369304556</v>
      </c>
      <c r="AM8" s="36"/>
      <c r="AN8" s="32">
        <f t="shared" si="26"/>
        <v>0.5467032967032966</v>
      </c>
      <c r="AO8" s="64">
        <f t="shared" si="29"/>
        <v>-1.672825453319593</v>
      </c>
      <c r="AP8" s="64">
        <f t="shared" si="30"/>
        <v>-3.2077920691349373</v>
      </c>
      <c r="AQ8" s="64">
        <f t="shared" si="31"/>
        <v>-1.5932549975687031</v>
      </c>
      <c r="AR8" s="64">
        <f t="shared" si="32"/>
        <v>-1.0133174880645255</v>
      </c>
      <c r="AS8" s="64">
        <f t="shared" si="33"/>
        <v>0.06583600905117065</v>
      </c>
      <c r="AT8" s="64">
        <f t="shared" si="34"/>
        <v>-1.0300177868817852</v>
      </c>
      <c r="AU8" s="64">
        <f t="shared" si="35"/>
        <v>0</v>
      </c>
      <c r="AV8" s="64">
        <f t="shared" si="36"/>
        <v>-2.4619137386237138</v>
      </c>
      <c r="AZ8" s="64">
        <f t="shared" si="37"/>
        <v>0</v>
      </c>
      <c r="BA8" s="64">
        <f t="shared" si="38"/>
        <v>1</v>
      </c>
      <c r="BB8" s="64">
        <f t="shared" si="39"/>
        <v>0</v>
      </c>
      <c r="BC8" s="64">
        <f t="shared" si="40"/>
        <v>0</v>
      </c>
      <c r="BD8" s="64">
        <f t="shared" si="41"/>
        <v>0</v>
      </c>
      <c r="BE8" s="64">
        <f t="shared" si="42"/>
        <v>0</v>
      </c>
      <c r="BF8" s="64">
        <f t="shared" si="43"/>
        <v>0</v>
      </c>
      <c r="BG8" s="64">
        <f t="shared" si="44"/>
        <v>1</v>
      </c>
    </row>
    <row r="9" spans="1:59" ht="15.75">
      <c r="A9" s="5">
        <v>7</v>
      </c>
      <c r="B9" s="13" t="s">
        <v>97</v>
      </c>
      <c r="C9" s="25">
        <v>134</v>
      </c>
      <c r="D9" s="25">
        <v>976</v>
      </c>
      <c r="E9" s="25">
        <v>144</v>
      </c>
      <c r="F9" s="25">
        <v>294</v>
      </c>
      <c r="G9" s="25">
        <v>529</v>
      </c>
      <c r="H9" s="25">
        <v>440</v>
      </c>
      <c r="I9" s="25">
        <v>190</v>
      </c>
      <c r="J9" s="25">
        <v>0</v>
      </c>
      <c r="K9" s="33">
        <f t="shared" si="0"/>
        <v>2707</v>
      </c>
      <c r="L9" s="56">
        <f t="shared" si="1"/>
        <v>1</v>
      </c>
      <c r="M9" s="56">
        <f t="shared" si="2"/>
        <v>1</v>
      </c>
      <c r="N9" s="56">
        <f t="shared" si="3"/>
        <v>1</v>
      </c>
      <c r="O9" s="56">
        <f t="shared" si="4"/>
        <v>1</v>
      </c>
      <c r="P9" s="56">
        <f t="shared" si="5"/>
        <v>1</v>
      </c>
      <c r="Q9" s="56">
        <f t="shared" si="6"/>
        <v>1</v>
      </c>
      <c r="R9" s="56">
        <f t="shared" si="7"/>
        <v>1</v>
      </c>
      <c r="S9" s="56">
        <f t="shared" si="8"/>
        <v>1</v>
      </c>
      <c r="U9" s="56">
        <f t="shared" si="9"/>
        <v>1</v>
      </c>
      <c r="V9" s="56">
        <f t="shared" si="10"/>
        <v>1</v>
      </c>
      <c r="W9" s="56">
        <f t="shared" si="11"/>
        <v>1</v>
      </c>
      <c r="X9" s="56">
        <f t="shared" si="12"/>
        <v>1</v>
      </c>
      <c r="Y9" s="56">
        <f t="shared" si="13"/>
        <v>1</v>
      </c>
      <c r="Z9" s="56">
        <f t="shared" si="14"/>
        <v>1</v>
      </c>
      <c r="AA9" s="56">
        <f t="shared" si="15"/>
        <v>1</v>
      </c>
      <c r="AB9" s="56">
        <f t="shared" si="16"/>
        <v>999999</v>
      </c>
      <c r="AD9" s="31">
        <f t="shared" si="17"/>
        <v>0.47017543859649125</v>
      </c>
      <c r="AE9" s="31">
        <f t="shared" si="18"/>
        <v>0.4112937210282343</v>
      </c>
      <c r="AF9" s="31">
        <f t="shared" si="19"/>
        <v>0.4222873900293255</v>
      </c>
      <c r="AG9" s="31">
        <f t="shared" si="20"/>
        <v>0.48514851485148514</v>
      </c>
      <c r="AH9" s="31">
        <f t="shared" si="21"/>
        <v>0.525844930417495</v>
      </c>
      <c r="AI9" s="31">
        <f t="shared" si="22"/>
        <v>0.5134189031505251</v>
      </c>
      <c r="AJ9" s="31">
        <f t="shared" si="23"/>
        <v>0.521978021978022</v>
      </c>
      <c r="AK9" s="31">
        <f t="shared" si="24"/>
        <v>0</v>
      </c>
      <c r="AL9" s="36">
        <f t="shared" si="25"/>
        <v>0.46368619390202126</v>
      </c>
      <c r="AM9" s="36"/>
      <c r="AN9" s="32">
        <f t="shared" si="26"/>
        <v>0.521978021978022</v>
      </c>
      <c r="AO9" s="64">
        <f t="shared" si="29"/>
        <v>-1.3117486957431925</v>
      </c>
      <c r="AP9" s="64">
        <f t="shared" si="30"/>
        <v>-3.9441612193752356</v>
      </c>
      <c r="AQ9" s="64">
        <f t="shared" si="31"/>
        <v>-2.6634753056265987</v>
      </c>
      <c r="AR9" s="64">
        <f t="shared" si="32"/>
        <v>-1.111632676345277</v>
      </c>
      <c r="AS9" s="64">
        <f t="shared" si="33"/>
        <v>0.12657443882662284</v>
      </c>
      <c r="AT9" s="64">
        <f t="shared" si="34"/>
        <v>-0.27383168428750665</v>
      </c>
      <c r="AU9" s="64">
        <f t="shared" si="35"/>
        <v>0</v>
      </c>
      <c r="AV9" s="64">
        <f t="shared" si="36"/>
        <v>-19.9366813779981</v>
      </c>
      <c r="AZ9" s="64">
        <f t="shared" si="37"/>
        <v>0</v>
      </c>
      <c r="BA9" s="64">
        <f t="shared" si="38"/>
        <v>1</v>
      </c>
      <c r="BB9" s="64">
        <f t="shared" si="39"/>
        <v>1</v>
      </c>
      <c r="BC9" s="64">
        <f t="shared" si="40"/>
        <v>0</v>
      </c>
      <c r="BD9" s="64">
        <f t="shared" si="41"/>
        <v>0</v>
      </c>
      <c r="BE9" s="64">
        <f t="shared" si="42"/>
        <v>0</v>
      </c>
      <c r="BF9" s="64">
        <f t="shared" si="43"/>
        <v>0</v>
      </c>
      <c r="BG9" s="64">
        <f t="shared" si="44"/>
        <v>1</v>
      </c>
    </row>
    <row r="10" spans="1:59" s="12" customFormat="1" ht="15.75">
      <c r="A10" s="5">
        <v>8</v>
      </c>
      <c r="B10" s="13" t="s">
        <v>98</v>
      </c>
      <c r="C10" s="25">
        <v>155</v>
      </c>
      <c r="D10" s="25">
        <v>1149</v>
      </c>
      <c r="E10" s="25">
        <v>158</v>
      </c>
      <c r="F10" s="25">
        <v>289</v>
      </c>
      <c r="G10" s="25">
        <v>425</v>
      </c>
      <c r="H10" s="25">
        <v>345</v>
      </c>
      <c r="I10" s="25">
        <v>138</v>
      </c>
      <c r="J10" s="25">
        <v>4</v>
      </c>
      <c r="K10" s="33">
        <f t="shared" si="0"/>
        <v>2663</v>
      </c>
      <c r="L10" s="56">
        <f t="shared" si="1"/>
        <v>1</v>
      </c>
      <c r="M10" s="56">
        <f t="shared" si="2"/>
        <v>1</v>
      </c>
      <c r="N10" s="56">
        <f t="shared" si="3"/>
        <v>1</v>
      </c>
      <c r="O10" s="56">
        <f t="shared" si="4"/>
        <v>1</v>
      </c>
      <c r="P10" s="56">
        <f t="shared" si="5"/>
        <v>1</v>
      </c>
      <c r="Q10" s="56">
        <f t="shared" si="6"/>
        <v>1</v>
      </c>
      <c r="R10" s="56">
        <f t="shared" si="7"/>
        <v>1</v>
      </c>
      <c r="S10" s="56">
        <f t="shared" si="8"/>
        <v>1</v>
      </c>
      <c r="T10" s="59"/>
      <c r="U10" s="56">
        <f t="shared" si="9"/>
        <v>1</v>
      </c>
      <c r="V10" s="56">
        <f t="shared" si="10"/>
        <v>1</v>
      </c>
      <c r="W10" s="56">
        <f t="shared" si="11"/>
        <v>1</v>
      </c>
      <c r="X10" s="56">
        <f t="shared" si="12"/>
        <v>1</v>
      </c>
      <c r="Y10" s="56">
        <f t="shared" si="13"/>
        <v>1</v>
      </c>
      <c r="Z10" s="56">
        <f t="shared" si="14"/>
        <v>1</v>
      </c>
      <c r="AA10" s="56">
        <f t="shared" si="15"/>
        <v>1</v>
      </c>
      <c r="AB10" s="56">
        <f t="shared" si="16"/>
        <v>999999</v>
      </c>
      <c r="AC10" s="56"/>
      <c r="AD10" s="31">
        <f t="shared" si="17"/>
        <v>0.543859649122807</v>
      </c>
      <c r="AE10" s="31">
        <f t="shared" si="18"/>
        <v>0.48419721871049304</v>
      </c>
      <c r="AF10" s="31">
        <f t="shared" si="19"/>
        <v>0.4633431085043988</v>
      </c>
      <c r="AG10" s="31">
        <f t="shared" si="20"/>
        <v>0.4768976897689769</v>
      </c>
      <c r="AH10" s="31">
        <f t="shared" si="21"/>
        <v>0.4224652087475149</v>
      </c>
      <c r="AI10" s="31">
        <f t="shared" si="22"/>
        <v>0.4025670945157526</v>
      </c>
      <c r="AJ10" s="31">
        <f t="shared" si="23"/>
        <v>0.3791208791208791</v>
      </c>
      <c r="AK10" s="31">
        <f t="shared" si="24"/>
        <v>0.6666666666666666</v>
      </c>
      <c r="AL10" s="36">
        <f t="shared" si="25"/>
        <v>0.4561493662213087</v>
      </c>
      <c r="AM10" s="36"/>
      <c r="AN10" s="32">
        <f t="shared" si="26"/>
        <v>0.3791208791208791</v>
      </c>
      <c r="AO10" s="64">
        <f t="shared" si="29"/>
        <v>4.22947707287018</v>
      </c>
      <c r="AP10" s="64">
        <f t="shared" si="30"/>
        <v>3.8319497369846607</v>
      </c>
      <c r="AQ10" s="64">
        <f t="shared" si="31"/>
        <v>2.2705878342564776</v>
      </c>
      <c r="AR10" s="64">
        <f t="shared" si="32"/>
        <v>3.0055572316348713</v>
      </c>
      <c r="AS10" s="64">
        <f t="shared" si="33"/>
        <v>1.453555277082405</v>
      </c>
      <c r="AT10" s="64">
        <f t="shared" si="34"/>
        <v>0.7699464121808111</v>
      </c>
      <c r="AU10" s="64">
        <f t="shared" si="35"/>
        <v>0</v>
      </c>
      <c r="AV10" s="64">
        <f t="shared" si="36"/>
        <v>1.4812562459417375</v>
      </c>
      <c r="AZ10" s="64">
        <f t="shared" si="37"/>
        <v>1</v>
      </c>
      <c r="BA10" s="64">
        <f t="shared" si="38"/>
        <v>1</v>
      </c>
      <c r="BB10" s="64">
        <f t="shared" si="39"/>
        <v>1</v>
      </c>
      <c r="BC10" s="64">
        <f t="shared" si="40"/>
        <v>1</v>
      </c>
      <c r="BD10" s="64">
        <f t="shared" si="41"/>
        <v>0</v>
      </c>
      <c r="BE10" s="64">
        <f t="shared" si="42"/>
        <v>0</v>
      </c>
      <c r="BF10" s="64">
        <f t="shared" si="43"/>
        <v>0</v>
      </c>
      <c r="BG10" s="64">
        <f t="shared" si="44"/>
        <v>0</v>
      </c>
    </row>
    <row r="11" spans="1:59" ht="15.75">
      <c r="A11" s="5">
        <v>9</v>
      </c>
      <c r="B11" s="13" t="s">
        <v>99</v>
      </c>
      <c r="C11" s="25">
        <v>112</v>
      </c>
      <c r="D11" s="25">
        <v>955</v>
      </c>
      <c r="E11" s="25">
        <v>156</v>
      </c>
      <c r="F11" s="25">
        <v>289</v>
      </c>
      <c r="G11" s="25">
        <v>512</v>
      </c>
      <c r="H11" s="25">
        <v>434</v>
      </c>
      <c r="I11" s="25">
        <v>192</v>
      </c>
      <c r="J11" s="25">
        <v>1</v>
      </c>
      <c r="K11" s="33">
        <f t="shared" si="0"/>
        <v>2651</v>
      </c>
      <c r="L11" s="56">
        <f t="shared" si="1"/>
        <v>1</v>
      </c>
      <c r="M11" s="56">
        <f t="shared" si="2"/>
        <v>1</v>
      </c>
      <c r="N11" s="56">
        <f t="shared" si="3"/>
        <v>1</v>
      </c>
      <c r="O11" s="56">
        <f t="shared" si="4"/>
        <v>1</v>
      </c>
      <c r="P11" s="56">
        <f t="shared" si="5"/>
        <v>1</v>
      </c>
      <c r="Q11" s="56">
        <f t="shared" si="6"/>
        <v>1</v>
      </c>
      <c r="R11" s="56">
        <f t="shared" si="7"/>
        <v>1</v>
      </c>
      <c r="S11" s="56">
        <f t="shared" si="8"/>
        <v>1</v>
      </c>
      <c r="U11" s="56">
        <f t="shared" si="9"/>
        <v>1</v>
      </c>
      <c r="V11" s="56">
        <f t="shared" si="10"/>
        <v>1</v>
      </c>
      <c r="W11" s="56">
        <f t="shared" si="11"/>
        <v>1</v>
      </c>
      <c r="X11" s="56">
        <f t="shared" si="12"/>
        <v>1</v>
      </c>
      <c r="Y11" s="56">
        <f t="shared" si="13"/>
        <v>1</v>
      </c>
      <c r="Z11" s="56">
        <f t="shared" si="14"/>
        <v>1</v>
      </c>
      <c r="AA11" s="56">
        <f t="shared" si="15"/>
        <v>1</v>
      </c>
      <c r="AB11" s="56">
        <f t="shared" si="16"/>
        <v>999999</v>
      </c>
      <c r="AD11" s="31">
        <f t="shared" si="17"/>
        <v>0.3929824561403509</v>
      </c>
      <c r="AE11" s="31">
        <f t="shared" si="18"/>
        <v>0.4024441635061104</v>
      </c>
      <c r="AF11" s="31">
        <f t="shared" si="19"/>
        <v>0.4574780058651026</v>
      </c>
      <c r="AG11" s="31">
        <f t="shared" si="20"/>
        <v>0.4768976897689769</v>
      </c>
      <c r="AH11" s="31">
        <f t="shared" si="21"/>
        <v>0.5089463220675944</v>
      </c>
      <c r="AI11" s="31">
        <f t="shared" si="22"/>
        <v>0.5064177362893816</v>
      </c>
      <c r="AJ11" s="31">
        <f t="shared" si="23"/>
        <v>0.5274725274725275</v>
      </c>
      <c r="AK11" s="31">
        <f t="shared" si="24"/>
        <v>0.16666666666666666</v>
      </c>
      <c r="AL11" s="36">
        <f t="shared" si="25"/>
        <v>0.45409386776293253</v>
      </c>
      <c r="AM11" s="36"/>
      <c r="AN11" s="32">
        <f t="shared" si="26"/>
        <v>0.5274725274725275</v>
      </c>
      <c r="AO11" s="64">
        <f t="shared" si="29"/>
        <v>-3.4476161828601906</v>
      </c>
      <c r="AP11" s="64">
        <f t="shared" si="30"/>
        <v>-4.459384263080404</v>
      </c>
      <c r="AQ11" s="64">
        <f t="shared" si="31"/>
        <v>-1.862336986184289</v>
      </c>
      <c r="AR11" s="64">
        <f t="shared" si="32"/>
        <v>-1.5273899651093124</v>
      </c>
      <c r="AS11" s="64">
        <f t="shared" si="33"/>
        <v>-0.6064657749401471</v>
      </c>
      <c r="AT11" s="64">
        <f t="shared" si="34"/>
        <v>-0.6738069824105473</v>
      </c>
      <c r="AU11" s="64">
        <f t="shared" si="35"/>
        <v>0</v>
      </c>
      <c r="AV11" s="64">
        <f t="shared" si="36"/>
        <v>-2.3371427992648672</v>
      </c>
      <c r="AZ11" s="64">
        <f t="shared" si="37"/>
        <v>1</v>
      </c>
      <c r="BA11" s="64">
        <f t="shared" si="38"/>
        <v>1</v>
      </c>
      <c r="BB11" s="64">
        <f t="shared" si="39"/>
        <v>0</v>
      </c>
      <c r="BC11" s="64">
        <f t="shared" si="40"/>
        <v>0</v>
      </c>
      <c r="BD11" s="64">
        <f t="shared" si="41"/>
        <v>0</v>
      </c>
      <c r="BE11" s="64">
        <f t="shared" si="42"/>
        <v>0</v>
      </c>
      <c r="BF11" s="64">
        <f t="shared" si="43"/>
        <v>0</v>
      </c>
      <c r="BG11" s="64">
        <f t="shared" si="44"/>
        <v>1</v>
      </c>
    </row>
    <row r="12" spans="1:59" s="12" customFormat="1" ht="15.75">
      <c r="A12" s="5">
        <v>10</v>
      </c>
      <c r="B12" s="13" t="s">
        <v>100</v>
      </c>
      <c r="C12" s="25">
        <v>120</v>
      </c>
      <c r="D12" s="25">
        <v>963</v>
      </c>
      <c r="E12" s="25">
        <v>147</v>
      </c>
      <c r="F12" s="25">
        <v>297</v>
      </c>
      <c r="G12" s="25">
        <v>479</v>
      </c>
      <c r="H12" s="25">
        <v>427</v>
      </c>
      <c r="I12" s="25">
        <v>207</v>
      </c>
      <c r="J12" s="25">
        <v>0</v>
      </c>
      <c r="K12" s="33">
        <f t="shared" si="0"/>
        <v>2640</v>
      </c>
      <c r="L12" s="56">
        <f t="shared" si="1"/>
        <v>1</v>
      </c>
      <c r="M12" s="56">
        <f t="shared" si="2"/>
        <v>1</v>
      </c>
      <c r="N12" s="56">
        <f t="shared" si="3"/>
        <v>1</v>
      </c>
      <c r="O12" s="56">
        <f t="shared" si="4"/>
        <v>1</v>
      </c>
      <c r="P12" s="56">
        <f t="shared" si="5"/>
        <v>1</v>
      </c>
      <c r="Q12" s="56">
        <f t="shared" si="6"/>
        <v>1</v>
      </c>
      <c r="R12" s="56">
        <f t="shared" si="7"/>
        <v>1</v>
      </c>
      <c r="S12" s="56">
        <f t="shared" si="8"/>
        <v>1</v>
      </c>
      <c r="T12" s="59"/>
      <c r="U12" s="56">
        <f t="shared" si="9"/>
        <v>1</v>
      </c>
      <c r="V12" s="56">
        <f t="shared" si="10"/>
        <v>1</v>
      </c>
      <c r="W12" s="56">
        <f t="shared" si="11"/>
        <v>1</v>
      </c>
      <c r="X12" s="56">
        <f t="shared" si="12"/>
        <v>1</v>
      </c>
      <c r="Y12" s="56">
        <f t="shared" si="13"/>
        <v>1</v>
      </c>
      <c r="Z12" s="56">
        <f t="shared" si="14"/>
        <v>1</v>
      </c>
      <c r="AA12" s="56">
        <f t="shared" si="15"/>
        <v>1</v>
      </c>
      <c r="AB12" s="56">
        <f t="shared" si="16"/>
        <v>999999</v>
      </c>
      <c r="AC12" s="56"/>
      <c r="AD12" s="31">
        <f t="shared" si="17"/>
        <v>0.42105263157894735</v>
      </c>
      <c r="AE12" s="31">
        <f t="shared" si="18"/>
        <v>0.40581542351453853</v>
      </c>
      <c r="AF12" s="31">
        <f t="shared" si="19"/>
        <v>0.4310850439882698</v>
      </c>
      <c r="AG12" s="31">
        <f t="shared" si="20"/>
        <v>0.4900990099009901</v>
      </c>
      <c r="AH12" s="31">
        <f t="shared" si="21"/>
        <v>0.4761431411530815</v>
      </c>
      <c r="AI12" s="31">
        <f t="shared" si="22"/>
        <v>0.4982497082847141</v>
      </c>
      <c r="AJ12" s="31">
        <f t="shared" si="23"/>
        <v>0.5686813186813187</v>
      </c>
      <c r="AK12" s="31">
        <f t="shared" si="24"/>
        <v>0</v>
      </c>
      <c r="AL12" s="36">
        <f t="shared" si="25"/>
        <v>0.4522096608427544</v>
      </c>
      <c r="AM12" s="36"/>
      <c r="AN12" s="32">
        <f t="shared" si="26"/>
        <v>0.5686813186813187</v>
      </c>
      <c r="AO12" s="64">
        <f t="shared" si="29"/>
        <v>-3.775215455434301</v>
      </c>
      <c r="AP12" s="64">
        <f t="shared" si="30"/>
        <v>-5.848551030063511</v>
      </c>
      <c r="AQ12" s="64">
        <f t="shared" si="31"/>
        <v>-3.6865580613813385</v>
      </c>
      <c r="AR12" s="64">
        <f t="shared" si="32"/>
        <v>-2.384312519041233</v>
      </c>
      <c r="AS12" s="64">
        <f t="shared" si="33"/>
        <v>-3.0479177188798072</v>
      </c>
      <c r="AT12" s="64">
        <f t="shared" si="34"/>
        <v>-2.2666094152224177</v>
      </c>
      <c r="AU12" s="64">
        <f t="shared" si="35"/>
        <v>0</v>
      </c>
      <c r="AV12" s="64">
        <f t="shared" si="36"/>
        <v>-21.907157891405742</v>
      </c>
      <c r="AZ12" s="64">
        <f t="shared" si="37"/>
        <v>1</v>
      </c>
      <c r="BA12" s="64">
        <f t="shared" si="38"/>
        <v>1</v>
      </c>
      <c r="BB12" s="64">
        <f t="shared" si="39"/>
        <v>1</v>
      </c>
      <c r="BC12" s="64">
        <f t="shared" si="40"/>
        <v>1</v>
      </c>
      <c r="BD12" s="64">
        <f t="shared" si="41"/>
        <v>1</v>
      </c>
      <c r="BE12" s="64">
        <f t="shared" si="42"/>
        <v>1</v>
      </c>
      <c r="BF12" s="64">
        <f t="shared" si="43"/>
        <v>0</v>
      </c>
      <c r="BG12" s="64">
        <f t="shared" si="44"/>
        <v>1</v>
      </c>
    </row>
    <row r="13" spans="1:59" s="12" customFormat="1" ht="15.75">
      <c r="A13" s="5">
        <v>11</v>
      </c>
      <c r="B13" s="13" t="s">
        <v>101</v>
      </c>
      <c r="C13" s="25">
        <v>134</v>
      </c>
      <c r="D13" s="25">
        <v>973</v>
      </c>
      <c r="E13" s="25">
        <v>151</v>
      </c>
      <c r="F13" s="25">
        <v>264</v>
      </c>
      <c r="G13" s="25">
        <v>506</v>
      </c>
      <c r="H13" s="25">
        <v>425</v>
      </c>
      <c r="I13" s="25">
        <v>181</v>
      </c>
      <c r="J13" s="25">
        <v>2</v>
      </c>
      <c r="K13" s="33">
        <f t="shared" si="0"/>
        <v>2636</v>
      </c>
      <c r="L13" s="56">
        <f t="shared" si="1"/>
        <v>1</v>
      </c>
      <c r="M13" s="56">
        <f t="shared" si="2"/>
        <v>1</v>
      </c>
      <c r="N13" s="56">
        <f t="shared" si="3"/>
        <v>1</v>
      </c>
      <c r="O13" s="56">
        <f t="shared" si="4"/>
        <v>1</v>
      </c>
      <c r="P13" s="56">
        <f t="shared" si="5"/>
        <v>1</v>
      </c>
      <c r="Q13" s="56">
        <f t="shared" si="6"/>
        <v>1</v>
      </c>
      <c r="R13" s="56">
        <f t="shared" si="7"/>
        <v>1</v>
      </c>
      <c r="S13" s="56">
        <f t="shared" si="8"/>
        <v>1</v>
      </c>
      <c r="T13" s="59"/>
      <c r="U13" s="56">
        <f t="shared" si="9"/>
        <v>1</v>
      </c>
      <c r="V13" s="56">
        <f t="shared" si="10"/>
        <v>1</v>
      </c>
      <c r="W13" s="56">
        <f t="shared" si="11"/>
        <v>1</v>
      </c>
      <c r="X13" s="56">
        <f t="shared" si="12"/>
        <v>1</v>
      </c>
      <c r="Y13" s="56">
        <f t="shared" si="13"/>
        <v>1</v>
      </c>
      <c r="Z13" s="56">
        <f t="shared" si="14"/>
        <v>1</v>
      </c>
      <c r="AA13" s="56">
        <f t="shared" si="15"/>
        <v>1</v>
      </c>
      <c r="AB13" s="56">
        <f t="shared" si="16"/>
        <v>999999</v>
      </c>
      <c r="AC13" s="56"/>
      <c r="AD13" s="31">
        <f t="shared" si="17"/>
        <v>0.47017543859649125</v>
      </c>
      <c r="AE13" s="31">
        <f t="shared" si="18"/>
        <v>0.41002949852507375</v>
      </c>
      <c r="AF13" s="31">
        <f t="shared" si="19"/>
        <v>0.44281524926686217</v>
      </c>
      <c r="AG13" s="31">
        <f t="shared" si="20"/>
        <v>0.43564356435643564</v>
      </c>
      <c r="AH13" s="31">
        <f t="shared" si="21"/>
        <v>0.5029821073558648</v>
      </c>
      <c r="AI13" s="31">
        <f t="shared" si="22"/>
        <v>0.4959159859976663</v>
      </c>
      <c r="AJ13" s="31">
        <f t="shared" si="23"/>
        <v>0.49725274725274726</v>
      </c>
      <c r="AK13" s="31">
        <f t="shared" si="24"/>
        <v>0.3333333333333333</v>
      </c>
      <c r="AL13" s="36">
        <f t="shared" si="25"/>
        <v>0.4515244946899623</v>
      </c>
      <c r="AM13" s="36"/>
      <c r="AN13" s="32">
        <f t="shared" si="26"/>
        <v>0.49725274725274726</v>
      </c>
      <c r="AO13" s="64">
        <f t="shared" si="29"/>
        <v>-0.6853665627684857</v>
      </c>
      <c r="AP13" s="64">
        <f t="shared" si="30"/>
        <v>-3.1057551025887933</v>
      </c>
      <c r="AQ13" s="64">
        <f t="shared" si="31"/>
        <v>-1.4495598738002795</v>
      </c>
      <c r="AR13" s="64">
        <f t="shared" si="32"/>
        <v>-1.8639527463246046</v>
      </c>
      <c r="AS13" s="64">
        <f t="shared" si="33"/>
        <v>0.1873408041061705</v>
      </c>
      <c r="AT13" s="64">
        <f t="shared" si="34"/>
        <v>-0.042734245068450444</v>
      </c>
      <c r="AU13" s="64">
        <f t="shared" si="35"/>
        <v>0</v>
      </c>
      <c r="AV13" s="64">
        <f t="shared" si="36"/>
        <v>-0.843961248675745</v>
      </c>
      <c r="AZ13" s="64">
        <f t="shared" si="37"/>
        <v>0</v>
      </c>
      <c r="BA13" s="64">
        <f t="shared" si="38"/>
        <v>1</v>
      </c>
      <c r="BB13" s="64">
        <f t="shared" si="39"/>
        <v>0</v>
      </c>
      <c r="BC13" s="64">
        <f t="shared" si="40"/>
        <v>0</v>
      </c>
      <c r="BD13" s="64">
        <f t="shared" si="41"/>
        <v>0</v>
      </c>
      <c r="BE13" s="64">
        <f t="shared" si="42"/>
        <v>0</v>
      </c>
      <c r="BF13" s="64">
        <f t="shared" si="43"/>
        <v>0</v>
      </c>
      <c r="BG13" s="64">
        <f t="shared" si="44"/>
        <v>0</v>
      </c>
    </row>
    <row r="14" spans="1:59" s="12" customFormat="1" ht="15.75">
      <c r="A14" s="5">
        <v>12</v>
      </c>
      <c r="B14" s="13" t="s">
        <v>102</v>
      </c>
      <c r="C14" s="25">
        <v>130</v>
      </c>
      <c r="D14" s="25">
        <v>956</v>
      </c>
      <c r="E14" s="25">
        <v>146</v>
      </c>
      <c r="F14" s="25">
        <v>279</v>
      </c>
      <c r="G14" s="25">
        <v>492</v>
      </c>
      <c r="H14" s="25">
        <v>426</v>
      </c>
      <c r="I14" s="25">
        <v>185</v>
      </c>
      <c r="J14" s="25">
        <v>1</v>
      </c>
      <c r="K14" s="33">
        <f t="shared" si="0"/>
        <v>2615</v>
      </c>
      <c r="L14" s="56">
        <f t="shared" si="1"/>
        <v>1</v>
      </c>
      <c r="M14" s="56">
        <f t="shared" si="2"/>
        <v>1</v>
      </c>
      <c r="N14" s="56">
        <f t="shared" si="3"/>
        <v>1</v>
      </c>
      <c r="O14" s="56">
        <f t="shared" si="4"/>
        <v>1</v>
      </c>
      <c r="P14" s="56">
        <f t="shared" si="5"/>
        <v>1</v>
      </c>
      <c r="Q14" s="56">
        <f t="shared" si="6"/>
        <v>1</v>
      </c>
      <c r="R14" s="56">
        <f t="shared" si="7"/>
        <v>1</v>
      </c>
      <c r="S14" s="56">
        <f t="shared" si="8"/>
        <v>1</v>
      </c>
      <c r="T14" s="59"/>
      <c r="U14" s="56">
        <f t="shared" si="9"/>
        <v>1</v>
      </c>
      <c r="V14" s="56">
        <f t="shared" si="10"/>
        <v>1</v>
      </c>
      <c r="W14" s="56">
        <f t="shared" si="11"/>
        <v>1</v>
      </c>
      <c r="X14" s="56">
        <f t="shared" si="12"/>
        <v>1</v>
      </c>
      <c r="Y14" s="56">
        <f t="shared" si="13"/>
        <v>1</v>
      </c>
      <c r="Z14" s="56">
        <f t="shared" si="14"/>
        <v>1</v>
      </c>
      <c r="AA14" s="56">
        <f t="shared" si="15"/>
        <v>1</v>
      </c>
      <c r="AB14" s="56">
        <f t="shared" si="16"/>
        <v>999999</v>
      </c>
      <c r="AC14" s="56"/>
      <c r="AD14" s="31">
        <f t="shared" si="17"/>
        <v>0.45614035087719296</v>
      </c>
      <c r="AE14" s="31">
        <f t="shared" si="18"/>
        <v>0.4028655710071639</v>
      </c>
      <c r="AF14" s="31">
        <f t="shared" si="19"/>
        <v>0.4281524926686217</v>
      </c>
      <c r="AG14" s="31">
        <f t="shared" si="20"/>
        <v>0.4603960396039604</v>
      </c>
      <c r="AH14" s="31">
        <f t="shared" si="21"/>
        <v>0.48906560636182905</v>
      </c>
      <c r="AI14" s="31">
        <f t="shared" si="22"/>
        <v>0.4970828471411902</v>
      </c>
      <c r="AJ14" s="31">
        <f t="shared" si="23"/>
        <v>0.5082417582417582</v>
      </c>
      <c r="AK14" s="31">
        <f t="shared" si="24"/>
        <v>0.16666666666666666</v>
      </c>
      <c r="AL14" s="36">
        <f t="shared" si="25"/>
        <v>0.44792737238780406</v>
      </c>
      <c r="AM14" s="36"/>
      <c r="AN14" s="32">
        <f t="shared" si="26"/>
        <v>0.5082417582417582</v>
      </c>
      <c r="AO14" s="64">
        <f t="shared" si="29"/>
        <v>-1.3203692695660436</v>
      </c>
      <c r="AP14" s="64">
        <f t="shared" si="30"/>
        <v>-3.7538654521434576</v>
      </c>
      <c r="AQ14" s="64">
        <f t="shared" si="31"/>
        <v>-2.136947732160774</v>
      </c>
      <c r="AR14" s="64">
        <f t="shared" si="32"/>
        <v>-1.444850800966331</v>
      </c>
      <c r="AS14" s="64">
        <f t="shared" si="33"/>
        <v>-0.627121633958415</v>
      </c>
      <c r="AT14" s="64">
        <f t="shared" si="34"/>
        <v>-0.3567620932582835</v>
      </c>
      <c r="AU14" s="64">
        <f t="shared" si="35"/>
        <v>0</v>
      </c>
      <c r="AV14" s="64">
        <f t="shared" si="36"/>
        <v>-2.2124866948933106</v>
      </c>
      <c r="AZ14" s="64">
        <f t="shared" si="37"/>
        <v>0</v>
      </c>
      <c r="BA14" s="64">
        <f t="shared" si="38"/>
        <v>1</v>
      </c>
      <c r="BB14" s="64">
        <f t="shared" si="39"/>
        <v>1</v>
      </c>
      <c r="BC14" s="64">
        <f t="shared" si="40"/>
        <v>0</v>
      </c>
      <c r="BD14" s="64">
        <f t="shared" si="41"/>
        <v>0</v>
      </c>
      <c r="BE14" s="64">
        <f t="shared" si="42"/>
        <v>0</v>
      </c>
      <c r="BF14" s="64">
        <f t="shared" si="43"/>
        <v>0</v>
      </c>
      <c r="BG14" s="64">
        <f t="shared" si="44"/>
        <v>1</v>
      </c>
    </row>
    <row r="15" spans="1:59" s="12" customFormat="1" ht="15.75">
      <c r="A15" s="5">
        <v>13</v>
      </c>
      <c r="B15" s="13" t="s">
        <v>103</v>
      </c>
      <c r="C15" s="25">
        <v>128</v>
      </c>
      <c r="D15" s="25">
        <v>1096</v>
      </c>
      <c r="E15" s="25">
        <v>150</v>
      </c>
      <c r="F15" s="25">
        <v>281</v>
      </c>
      <c r="G15" s="25">
        <v>405</v>
      </c>
      <c r="H15" s="25">
        <v>329</v>
      </c>
      <c r="I15" s="25">
        <v>139</v>
      </c>
      <c r="J15" s="25">
        <v>3</v>
      </c>
      <c r="K15" s="33">
        <f t="shared" si="0"/>
        <v>2531</v>
      </c>
      <c r="L15" s="56">
        <f t="shared" si="1"/>
        <v>1</v>
      </c>
      <c r="M15" s="56">
        <f t="shared" si="2"/>
        <v>1</v>
      </c>
      <c r="N15" s="56">
        <f t="shared" si="3"/>
        <v>1</v>
      </c>
      <c r="O15" s="56">
        <f t="shared" si="4"/>
        <v>1</v>
      </c>
      <c r="P15" s="56">
        <f t="shared" si="5"/>
        <v>1</v>
      </c>
      <c r="Q15" s="56">
        <f t="shared" si="6"/>
        <v>1</v>
      </c>
      <c r="R15" s="56">
        <f t="shared" si="7"/>
        <v>1</v>
      </c>
      <c r="S15" s="56">
        <f t="shared" si="8"/>
        <v>1</v>
      </c>
      <c r="T15" s="59"/>
      <c r="U15" s="56">
        <f t="shared" si="9"/>
        <v>1</v>
      </c>
      <c r="V15" s="56">
        <f t="shared" si="10"/>
        <v>1</v>
      </c>
      <c r="W15" s="56">
        <f t="shared" si="11"/>
        <v>1</v>
      </c>
      <c r="X15" s="56">
        <f t="shared" si="12"/>
        <v>1</v>
      </c>
      <c r="Y15" s="56">
        <f t="shared" si="13"/>
        <v>1</v>
      </c>
      <c r="Z15" s="56">
        <f t="shared" si="14"/>
        <v>1</v>
      </c>
      <c r="AA15" s="56">
        <f t="shared" si="15"/>
        <v>1</v>
      </c>
      <c r="AB15" s="56">
        <f t="shared" si="16"/>
        <v>999999</v>
      </c>
      <c r="AC15" s="56"/>
      <c r="AD15" s="31">
        <f t="shared" si="17"/>
        <v>0.44912280701754387</v>
      </c>
      <c r="AE15" s="31">
        <f t="shared" si="18"/>
        <v>0.46186262115465654</v>
      </c>
      <c r="AF15" s="31">
        <f t="shared" si="19"/>
        <v>0.4398826979472141</v>
      </c>
      <c r="AG15" s="31">
        <f t="shared" si="20"/>
        <v>0.4636963696369637</v>
      </c>
      <c r="AH15" s="31">
        <f t="shared" si="21"/>
        <v>0.4025844930417495</v>
      </c>
      <c r="AI15" s="31">
        <f t="shared" si="22"/>
        <v>0.3838973162193699</v>
      </c>
      <c r="AJ15" s="31">
        <f t="shared" si="23"/>
        <v>0.38186813186813184</v>
      </c>
      <c r="AK15" s="31">
        <f t="shared" si="24"/>
        <v>0.5</v>
      </c>
      <c r="AL15" s="36">
        <f t="shared" si="25"/>
        <v>0.43353888317917094</v>
      </c>
      <c r="AM15" s="36"/>
      <c r="AN15" s="32">
        <f t="shared" si="26"/>
        <v>0.38186813186813184</v>
      </c>
      <c r="AO15" s="64">
        <f t="shared" si="29"/>
        <v>1.7269868682183183</v>
      </c>
      <c r="AP15" s="64">
        <f t="shared" si="30"/>
        <v>2.9147473860360766</v>
      </c>
      <c r="AQ15" s="64">
        <f t="shared" si="31"/>
        <v>1.5668090398652985</v>
      </c>
      <c r="AR15" s="64">
        <f t="shared" si="32"/>
        <v>2.514709141101229</v>
      </c>
      <c r="AS15" s="64">
        <f t="shared" si="33"/>
        <v>0.6953715184182633</v>
      </c>
      <c r="AT15" s="64">
        <f t="shared" si="34"/>
        <v>0.06673861455260052</v>
      </c>
      <c r="AU15" s="64">
        <f t="shared" si="35"/>
        <v>0</v>
      </c>
      <c r="AV15" s="64">
        <f t="shared" si="36"/>
        <v>0.5742740246484187</v>
      </c>
      <c r="AZ15" s="64">
        <f t="shared" si="37"/>
        <v>0</v>
      </c>
      <c r="BA15" s="64">
        <f t="shared" si="38"/>
        <v>1</v>
      </c>
      <c r="BB15" s="64">
        <f t="shared" si="39"/>
        <v>0</v>
      </c>
      <c r="BC15" s="64">
        <f t="shared" si="40"/>
        <v>1</v>
      </c>
      <c r="BD15" s="64">
        <f t="shared" si="41"/>
        <v>0</v>
      </c>
      <c r="BE15" s="64">
        <f t="shared" si="42"/>
        <v>0</v>
      </c>
      <c r="BF15" s="64">
        <f t="shared" si="43"/>
        <v>0</v>
      </c>
      <c r="BG15" s="64">
        <f t="shared" si="44"/>
        <v>0</v>
      </c>
    </row>
    <row r="16" spans="1:59" ht="15.75">
      <c r="A16" s="5">
        <v>14</v>
      </c>
      <c r="B16" s="13" t="s">
        <v>104</v>
      </c>
      <c r="C16" s="25">
        <v>136</v>
      </c>
      <c r="D16" s="25">
        <v>1062</v>
      </c>
      <c r="E16" s="25">
        <v>161</v>
      </c>
      <c r="F16" s="25">
        <v>286</v>
      </c>
      <c r="G16" s="25">
        <v>395</v>
      </c>
      <c r="H16" s="25">
        <v>308</v>
      </c>
      <c r="I16" s="25">
        <v>135</v>
      </c>
      <c r="J16" s="25">
        <v>4</v>
      </c>
      <c r="K16" s="33">
        <f t="shared" si="0"/>
        <v>2487</v>
      </c>
      <c r="L16" s="56">
        <f t="shared" si="1"/>
        <v>1</v>
      </c>
      <c r="M16" s="56">
        <f t="shared" si="2"/>
        <v>1</v>
      </c>
      <c r="N16" s="56">
        <f t="shared" si="3"/>
        <v>1</v>
      </c>
      <c r="O16" s="56">
        <f t="shared" si="4"/>
        <v>1</v>
      </c>
      <c r="P16" s="56">
        <f t="shared" si="5"/>
        <v>1</v>
      </c>
      <c r="Q16" s="56">
        <f t="shared" si="6"/>
        <v>1</v>
      </c>
      <c r="R16" s="56">
        <f t="shared" si="7"/>
        <v>1</v>
      </c>
      <c r="S16" s="56">
        <f t="shared" si="8"/>
        <v>1</v>
      </c>
      <c r="U16" s="56">
        <f t="shared" si="9"/>
        <v>1</v>
      </c>
      <c r="V16" s="56">
        <f t="shared" si="10"/>
        <v>1</v>
      </c>
      <c r="W16" s="56">
        <f t="shared" si="11"/>
        <v>1</v>
      </c>
      <c r="X16" s="56">
        <f t="shared" si="12"/>
        <v>1</v>
      </c>
      <c r="Y16" s="56">
        <f t="shared" si="13"/>
        <v>1</v>
      </c>
      <c r="Z16" s="56">
        <f t="shared" si="14"/>
        <v>1</v>
      </c>
      <c r="AA16" s="56">
        <f t="shared" si="15"/>
        <v>1</v>
      </c>
      <c r="AB16" s="56">
        <f t="shared" si="16"/>
        <v>999999</v>
      </c>
      <c r="AD16" s="31">
        <f t="shared" si="17"/>
        <v>0.47719298245614034</v>
      </c>
      <c r="AE16" s="31">
        <f t="shared" si="18"/>
        <v>0.4475347661188369</v>
      </c>
      <c r="AF16" s="31">
        <f t="shared" si="19"/>
        <v>0.47214076246334313</v>
      </c>
      <c r="AG16" s="31">
        <f t="shared" si="20"/>
        <v>0.47194719471947194</v>
      </c>
      <c r="AH16" s="31">
        <f t="shared" si="21"/>
        <v>0.3926441351888668</v>
      </c>
      <c r="AI16" s="31">
        <f t="shared" si="22"/>
        <v>0.35939323220536756</v>
      </c>
      <c r="AJ16" s="31">
        <f t="shared" si="23"/>
        <v>0.3708791208791209</v>
      </c>
      <c r="AK16" s="31">
        <f t="shared" si="24"/>
        <v>0.6666666666666666</v>
      </c>
      <c r="AL16" s="36">
        <f t="shared" si="25"/>
        <v>0.4260020554984584</v>
      </c>
      <c r="AM16" s="36"/>
      <c r="AN16" s="32">
        <f t="shared" si="26"/>
        <v>0.3708791208791209</v>
      </c>
      <c r="AO16" s="64">
        <f t="shared" si="29"/>
        <v>2.7301475144267497</v>
      </c>
      <c r="AP16" s="64">
        <f t="shared" si="30"/>
        <v>2.8080642301421634</v>
      </c>
      <c r="AQ16" s="64">
        <f t="shared" si="31"/>
        <v>2.733934687518776</v>
      </c>
      <c r="AR16" s="64">
        <f t="shared" si="32"/>
        <v>3.115687464410132</v>
      </c>
      <c r="AS16" s="64">
        <f t="shared" si="33"/>
        <v>0.7345073705251577</v>
      </c>
      <c r="AT16" s="64">
        <f t="shared" si="34"/>
        <v>-0.38082536972844006</v>
      </c>
      <c r="AU16" s="64">
        <f t="shared" si="35"/>
        <v>0</v>
      </c>
      <c r="AV16" s="64">
        <f t="shared" si="36"/>
        <v>1.5238270880746703</v>
      </c>
      <c r="AZ16" s="64">
        <f t="shared" si="37"/>
        <v>1</v>
      </c>
      <c r="BA16" s="64">
        <f t="shared" si="38"/>
        <v>1</v>
      </c>
      <c r="BB16" s="64">
        <f t="shared" si="39"/>
        <v>1</v>
      </c>
      <c r="BC16" s="64">
        <f t="shared" si="40"/>
        <v>1</v>
      </c>
      <c r="BD16" s="64">
        <f t="shared" si="41"/>
        <v>0</v>
      </c>
      <c r="BE16" s="64">
        <f t="shared" si="42"/>
        <v>0</v>
      </c>
      <c r="BF16" s="64">
        <f t="shared" si="43"/>
        <v>0</v>
      </c>
      <c r="BG16" s="64">
        <f t="shared" si="44"/>
        <v>0</v>
      </c>
    </row>
    <row r="17" spans="1:59" s="12" customFormat="1" ht="15.75">
      <c r="A17" s="5">
        <v>15</v>
      </c>
      <c r="B17" s="13" t="s">
        <v>105</v>
      </c>
      <c r="C17" s="25">
        <v>119</v>
      </c>
      <c r="D17" s="25">
        <v>859</v>
      </c>
      <c r="E17" s="25">
        <v>163</v>
      </c>
      <c r="F17" s="25">
        <v>262</v>
      </c>
      <c r="G17" s="25">
        <v>477</v>
      </c>
      <c r="H17" s="25">
        <v>400</v>
      </c>
      <c r="I17" s="25">
        <v>160</v>
      </c>
      <c r="J17" s="25">
        <v>0</v>
      </c>
      <c r="K17" s="33">
        <f t="shared" si="0"/>
        <v>2440</v>
      </c>
      <c r="L17" s="56">
        <f t="shared" si="1"/>
        <v>1</v>
      </c>
      <c r="M17" s="56">
        <f t="shared" si="2"/>
        <v>1</v>
      </c>
      <c r="N17" s="56">
        <f t="shared" si="3"/>
        <v>1</v>
      </c>
      <c r="O17" s="56">
        <f t="shared" si="4"/>
        <v>1</v>
      </c>
      <c r="P17" s="56">
        <f t="shared" si="5"/>
        <v>1</v>
      </c>
      <c r="Q17" s="56">
        <f t="shared" si="6"/>
        <v>1</v>
      </c>
      <c r="R17" s="56">
        <f t="shared" si="7"/>
        <v>1</v>
      </c>
      <c r="S17" s="56">
        <f t="shared" si="8"/>
        <v>1</v>
      </c>
      <c r="T17" s="59"/>
      <c r="U17" s="56">
        <f t="shared" si="9"/>
        <v>1</v>
      </c>
      <c r="V17" s="56">
        <f t="shared" si="10"/>
        <v>1</v>
      </c>
      <c r="W17" s="56">
        <f t="shared" si="11"/>
        <v>1</v>
      </c>
      <c r="X17" s="56">
        <f t="shared" si="12"/>
        <v>1</v>
      </c>
      <c r="Y17" s="56">
        <f t="shared" si="13"/>
        <v>1</v>
      </c>
      <c r="Z17" s="56">
        <f t="shared" si="14"/>
        <v>1</v>
      </c>
      <c r="AA17" s="56">
        <f t="shared" si="15"/>
        <v>1</v>
      </c>
      <c r="AB17" s="56">
        <f t="shared" si="16"/>
        <v>999999</v>
      </c>
      <c r="AC17" s="56"/>
      <c r="AD17" s="31">
        <f t="shared" si="17"/>
        <v>0.41754385964912283</v>
      </c>
      <c r="AE17" s="31">
        <f t="shared" si="18"/>
        <v>0.3619890434049726</v>
      </c>
      <c r="AF17" s="31">
        <f t="shared" si="19"/>
        <v>0.4780058651026393</v>
      </c>
      <c r="AG17" s="31">
        <f t="shared" si="20"/>
        <v>0.43234323432343236</v>
      </c>
      <c r="AH17" s="31">
        <f t="shared" si="21"/>
        <v>0.474155069582505</v>
      </c>
      <c r="AI17" s="31">
        <f t="shared" si="22"/>
        <v>0.46674445740956827</v>
      </c>
      <c r="AJ17" s="31">
        <f t="shared" si="23"/>
        <v>0.43956043956043955</v>
      </c>
      <c r="AK17" s="31">
        <f t="shared" si="24"/>
        <v>0</v>
      </c>
      <c r="AL17" s="36">
        <f t="shared" si="25"/>
        <v>0.41795135320315174</v>
      </c>
      <c r="AM17" s="36"/>
      <c r="AN17" s="32">
        <f t="shared" si="26"/>
        <v>0.43956043956043955</v>
      </c>
      <c r="AO17" s="64">
        <f t="shared" si="29"/>
        <v>-0.5628438190178753</v>
      </c>
      <c r="AP17" s="64">
        <f t="shared" si="30"/>
        <v>-2.7880608374441773</v>
      </c>
      <c r="AQ17" s="64">
        <f t="shared" si="31"/>
        <v>1.024393300606401</v>
      </c>
      <c r="AR17" s="64">
        <f t="shared" si="32"/>
        <v>-0.21943329267394784</v>
      </c>
      <c r="AS17" s="64">
        <f t="shared" si="33"/>
        <v>1.1376965385488464</v>
      </c>
      <c r="AT17" s="64">
        <f t="shared" si="34"/>
        <v>0.8740875849937493</v>
      </c>
      <c r="AU17" s="64">
        <f t="shared" si="35"/>
        <v>0</v>
      </c>
      <c r="AV17" s="64">
        <f t="shared" si="36"/>
        <v>-16.89645513350156</v>
      </c>
      <c r="AZ17" s="64">
        <f t="shared" si="37"/>
        <v>0</v>
      </c>
      <c r="BA17" s="64">
        <f t="shared" si="38"/>
        <v>1</v>
      </c>
      <c r="BB17" s="64">
        <f t="shared" si="39"/>
        <v>0</v>
      </c>
      <c r="BC17" s="64">
        <f t="shared" si="40"/>
        <v>0</v>
      </c>
      <c r="BD17" s="64">
        <f t="shared" si="41"/>
        <v>0</v>
      </c>
      <c r="BE17" s="64">
        <f t="shared" si="42"/>
        <v>0</v>
      </c>
      <c r="BF17" s="64">
        <f t="shared" si="43"/>
        <v>0</v>
      </c>
      <c r="BG17" s="64">
        <f t="shared" si="44"/>
        <v>1</v>
      </c>
    </row>
    <row r="18" spans="1:59" s="12" customFormat="1" ht="15.75">
      <c r="A18" s="5">
        <v>16</v>
      </c>
      <c r="B18" s="13" t="s">
        <v>106</v>
      </c>
      <c r="C18" s="25">
        <v>108</v>
      </c>
      <c r="D18" s="25">
        <v>892</v>
      </c>
      <c r="E18" s="25">
        <v>147</v>
      </c>
      <c r="F18" s="25">
        <v>268</v>
      </c>
      <c r="G18" s="25">
        <v>449</v>
      </c>
      <c r="H18" s="25">
        <v>395</v>
      </c>
      <c r="I18" s="25">
        <v>173</v>
      </c>
      <c r="J18" s="25">
        <v>1</v>
      </c>
      <c r="K18" s="33">
        <f t="shared" si="0"/>
        <v>2433</v>
      </c>
      <c r="L18" s="56">
        <f t="shared" si="1"/>
        <v>1</v>
      </c>
      <c r="M18" s="56">
        <f t="shared" si="2"/>
        <v>1</v>
      </c>
      <c r="N18" s="56">
        <f t="shared" si="3"/>
        <v>1</v>
      </c>
      <c r="O18" s="56">
        <f t="shared" si="4"/>
        <v>1</v>
      </c>
      <c r="P18" s="56">
        <f t="shared" si="5"/>
        <v>1</v>
      </c>
      <c r="Q18" s="56">
        <f t="shared" si="6"/>
        <v>1</v>
      </c>
      <c r="R18" s="56">
        <f t="shared" si="7"/>
        <v>1</v>
      </c>
      <c r="S18" s="56">
        <f t="shared" si="8"/>
        <v>1</v>
      </c>
      <c r="T18" s="59"/>
      <c r="U18" s="56">
        <f t="shared" si="9"/>
        <v>1</v>
      </c>
      <c r="V18" s="56">
        <f t="shared" si="10"/>
        <v>1</v>
      </c>
      <c r="W18" s="56">
        <f t="shared" si="11"/>
        <v>1</v>
      </c>
      <c r="X18" s="56">
        <f t="shared" si="12"/>
        <v>1</v>
      </c>
      <c r="Y18" s="56">
        <f t="shared" si="13"/>
        <v>1</v>
      </c>
      <c r="Z18" s="56">
        <f t="shared" si="14"/>
        <v>1</v>
      </c>
      <c r="AA18" s="56">
        <f t="shared" si="15"/>
        <v>1</v>
      </c>
      <c r="AB18" s="56">
        <f t="shared" si="16"/>
        <v>999999</v>
      </c>
      <c r="AC18" s="56"/>
      <c r="AD18" s="31">
        <f t="shared" si="17"/>
        <v>0.37894736842105264</v>
      </c>
      <c r="AE18" s="31">
        <f t="shared" si="18"/>
        <v>0.37589549093973873</v>
      </c>
      <c r="AF18" s="31">
        <f t="shared" si="19"/>
        <v>0.4310850439882698</v>
      </c>
      <c r="AG18" s="31">
        <f t="shared" si="20"/>
        <v>0.44224422442244227</v>
      </c>
      <c r="AH18" s="31">
        <f t="shared" si="21"/>
        <v>0.4463220675944334</v>
      </c>
      <c r="AI18" s="31">
        <f t="shared" si="22"/>
        <v>0.46091015169194866</v>
      </c>
      <c r="AJ18" s="31">
        <f t="shared" si="23"/>
        <v>0.47527472527472525</v>
      </c>
      <c r="AK18" s="31">
        <f t="shared" si="24"/>
        <v>0.16666666666666666</v>
      </c>
      <c r="AL18" s="36">
        <f t="shared" si="25"/>
        <v>0.41675231243576566</v>
      </c>
      <c r="AM18" s="36"/>
      <c r="AN18" s="32">
        <f t="shared" si="26"/>
        <v>0.47527472527472525</v>
      </c>
      <c r="AO18" s="64">
        <f t="shared" si="29"/>
        <v>-2.478165695178266</v>
      </c>
      <c r="AP18" s="64">
        <f t="shared" si="30"/>
        <v>-3.54926952788911</v>
      </c>
      <c r="AQ18" s="64">
        <f t="shared" si="31"/>
        <v>-1.1791908830740114</v>
      </c>
      <c r="AR18" s="64">
        <f t="shared" si="32"/>
        <v>-0.9994704338245654</v>
      </c>
      <c r="AS18" s="64">
        <f t="shared" si="33"/>
        <v>-0.9489979305629248</v>
      </c>
      <c r="AT18" s="64">
        <f t="shared" si="34"/>
        <v>-0.46001896315544477</v>
      </c>
      <c r="AU18" s="64">
        <f t="shared" si="35"/>
        <v>0</v>
      </c>
      <c r="AV18" s="64">
        <f t="shared" si="36"/>
        <v>-1.9990117100978109</v>
      </c>
      <c r="AZ18" s="64">
        <f t="shared" si="37"/>
        <v>1</v>
      </c>
      <c r="BA18" s="64">
        <f t="shared" si="38"/>
        <v>1</v>
      </c>
      <c r="BB18" s="64">
        <f t="shared" si="39"/>
        <v>0</v>
      </c>
      <c r="BC18" s="64">
        <f t="shared" si="40"/>
        <v>0</v>
      </c>
      <c r="BD18" s="64">
        <f t="shared" si="41"/>
        <v>0</v>
      </c>
      <c r="BE18" s="64">
        <f t="shared" si="42"/>
        <v>0</v>
      </c>
      <c r="BF18" s="64">
        <f t="shared" si="43"/>
        <v>0</v>
      </c>
      <c r="BG18" s="64">
        <f t="shared" si="44"/>
        <v>0</v>
      </c>
    </row>
    <row r="19" spans="1:59" s="12" customFormat="1" ht="15.75">
      <c r="A19" s="5">
        <v>17</v>
      </c>
      <c r="B19" s="13" t="s">
        <v>107</v>
      </c>
      <c r="C19" s="25">
        <v>127</v>
      </c>
      <c r="D19" s="25">
        <v>1088</v>
      </c>
      <c r="E19" s="25">
        <v>145</v>
      </c>
      <c r="F19" s="25">
        <v>250</v>
      </c>
      <c r="G19" s="25">
        <v>375</v>
      </c>
      <c r="H19" s="25">
        <v>295</v>
      </c>
      <c r="I19" s="25">
        <v>138</v>
      </c>
      <c r="J19" s="25">
        <v>3</v>
      </c>
      <c r="K19" s="33">
        <f t="shared" si="0"/>
        <v>2421</v>
      </c>
      <c r="L19" s="56">
        <f t="shared" si="1"/>
        <v>1</v>
      </c>
      <c r="M19" s="56">
        <f t="shared" si="2"/>
        <v>1</v>
      </c>
      <c r="N19" s="56">
        <f t="shared" si="3"/>
        <v>1</v>
      </c>
      <c r="O19" s="56">
        <f t="shared" si="4"/>
        <v>1</v>
      </c>
      <c r="P19" s="56">
        <f t="shared" si="5"/>
        <v>1</v>
      </c>
      <c r="Q19" s="56">
        <f t="shared" si="6"/>
        <v>1</v>
      </c>
      <c r="R19" s="56">
        <f t="shared" si="7"/>
        <v>1</v>
      </c>
      <c r="S19" s="56">
        <f t="shared" si="8"/>
        <v>1</v>
      </c>
      <c r="T19" s="59"/>
      <c r="U19" s="56">
        <f t="shared" si="9"/>
        <v>1</v>
      </c>
      <c r="V19" s="56">
        <f t="shared" si="10"/>
        <v>1</v>
      </c>
      <c r="W19" s="56">
        <f t="shared" si="11"/>
        <v>1</v>
      </c>
      <c r="X19" s="56">
        <f t="shared" si="12"/>
        <v>1</v>
      </c>
      <c r="Y19" s="56">
        <f t="shared" si="13"/>
        <v>1</v>
      </c>
      <c r="Z19" s="56">
        <f t="shared" si="14"/>
        <v>1</v>
      </c>
      <c r="AA19" s="56">
        <f t="shared" si="15"/>
        <v>1</v>
      </c>
      <c r="AB19" s="56">
        <f t="shared" si="16"/>
        <v>999999</v>
      </c>
      <c r="AC19" s="56"/>
      <c r="AD19" s="31">
        <f t="shared" si="17"/>
        <v>0.4456140350877193</v>
      </c>
      <c r="AE19" s="31">
        <f t="shared" si="18"/>
        <v>0.4584913611462284</v>
      </c>
      <c r="AF19" s="31">
        <f t="shared" si="19"/>
        <v>0.4252199413489736</v>
      </c>
      <c r="AG19" s="31">
        <f t="shared" si="20"/>
        <v>0.41254125412541254</v>
      </c>
      <c r="AH19" s="31">
        <f t="shared" si="21"/>
        <v>0.3727634194831014</v>
      </c>
      <c r="AI19" s="31">
        <f t="shared" si="22"/>
        <v>0.3442240373395566</v>
      </c>
      <c r="AJ19" s="31">
        <f t="shared" si="23"/>
        <v>0.3791208791208791</v>
      </c>
      <c r="AK19" s="31">
        <f t="shared" si="24"/>
        <v>0.5</v>
      </c>
      <c r="AL19" s="36">
        <f t="shared" si="25"/>
        <v>0.4146968139773895</v>
      </c>
      <c r="AM19" s="36"/>
      <c r="AN19" s="32">
        <f t="shared" si="26"/>
        <v>0.3791208791208791</v>
      </c>
      <c r="AO19" s="64">
        <f t="shared" si="29"/>
        <v>1.7091799876728186</v>
      </c>
      <c r="AP19" s="64">
        <f t="shared" si="30"/>
        <v>2.895697904228318</v>
      </c>
      <c r="AQ19" s="64">
        <f t="shared" si="31"/>
        <v>1.2484722168135696</v>
      </c>
      <c r="AR19" s="64">
        <f t="shared" si="32"/>
        <v>1.033053975312662</v>
      </c>
      <c r="AS19" s="64">
        <f t="shared" si="33"/>
        <v>-0.21442113926029904</v>
      </c>
      <c r="AT19" s="64">
        <f t="shared" si="34"/>
        <v>-1.1567738881285237</v>
      </c>
      <c r="AU19" s="64">
        <f t="shared" si="35"/>
        <v>0</v>
      </c>
      <c r="AV19" s="64">
        <f t="shared" si="36"/>
        <v>0.5876417603561086</v>
      </c>
      <c r="AZ19" s="64">
        <f t="shared" si="37"/>
        <v>0</v>
      </c>
      <c r="BA19" s="64">
        <f t="shared" si="38"/>
        <v>1</v>
      </c>
      <c r="BB19" s="64">
        <f t="shared" si="39"/>
        <v>0</v>
      </c>
      <c r="BC19" s="64">
        <f t="shared" si="40"/>
        <v>0</v>
      </c>
      <c r="BD19" s="64">
        <f t="shared" si="41"/>
        <v>0</v>
      </c>
      <c r="BE19" s="64">
        <f t="shared" si="42"/>
        <v>0</v>
      </c>
      <c r="BF19" s="64">
        <f t="shared" si="43"/>
        <v>0</v>
      </c>
      <c r="BG19" s="64">
        <f t="shared" si="44"/>
        <v>0</v>
      </c>
    </row>
    <row r="20" spans="1:59" ht="15.75">
      <c r="A20" s="5">
        <v>18</v>
      </c>
      <c r="B20" s="13" t="s">
        <v>108</v>
      </c>
      <c r="C20" s="25">
        <v>117</v>
      </c>
      <c r="D20" s="25">
        <v>1051</v>
      </c>
      <c r="E20" s="25">
        <v>126</v>
      </c>
      <c r="F20" s="25">
        <v>264</v>
      </c>
      <c r="G20" s="25">
        <v>390</v>
      </c>
      <c r="H20" s="25">
        <v>313</v>
      </c>
      <c r="I20" s="25">
        <v>136</v>
      </c>
      <c r="J20" s="25">
        <v>4</v>
      </c>
      <c r="K20" s="33">
        <f t="shared" si="0"/>
        <v>2401</v>
      </c>
      <c r="L20" s="56">
        <f t="shared" si="1"/>
        <v>1</v>
      </c>
      <c r="M20" s="56">
        <f t="shared" si="2"/>
        <v>1</v>
      </c>
      <c r="N20" s="56">
        <f t="shared" si="3"/>
        <v>1</v>
      </c>
      <c r="O20" s="56">
        <f t="shared" si="4"/>
        <v>1</v>
      </c>
      <c r="P20" s="56">
        <f t="shared" si="5"/>
        <v>1</v>
      </c>
      <c r="Q20" s="56">
        <f t="shared" si="6"/>
        <v>1</v>
      </c>
      <c r="R20" s="56">
        <f t="shared" si="7"/>
        <v>1</v>
      </c>
      <c r="S20" s="56">
        <f t="shared" si="8"/>
        <v>1</v>
      </c>
      <c r="U20" s="56">
        <f t="shared" si="9"/>
        <v>1</v>
      </c>
      <c r="V20" s="56">
        <f t="shared" si="10"/>
        <v>1</v>
      </c>
      <c r="W20" s="56">
        <f t="shared" si="11"/>
        <v>1</v>
      </c>
      <c r="X20" s="56">
        <f t="shared" si="12"/>
        <v>1</v>
      </c>
      <c r="Y20" s="56">
        <f t="shared" si="13"/>
        <v>1</v>
      </c>
      <c r="Z20" s="56">
        <f t="shared" si="14"/>
        <v>1</v>
      </c>
      <c r="AA20" s="56">
        <f t="shared" si="15"/>
        <v>1</v>
      </c>
      <c r="AB20" s="56">
        <f t="shared" si="16"/>
        <v>999999</v>
      </c>
      <c r="AD20" s="31">
        <f t="shared" si="17"/>
        <v>0.4105263157894737</v>
      </c>
      <c r="AE20" s="31">
        <f t="shared" si="18"/>
        <v>0.44289928360724823</v>
      </c>
      <c r="AF20" s="31">
        <f t="shared" si="19"/>
        <v>0.36950146627565983</v>
      </c>
      <c r="AG20" s="31">
        <f t="shared" si="20"/>
        <v>0.43564356435643564</v>
      </c>
      <c r="AH20" s="31">
        <f t="shared" si="21"/>
        <v>0.38767395626242546</v>
      </c>
      <c r="AI20" s="31">
        <f t="shared" si="22"/>
        <v>0.3652275379229872</v>
      </c>
      <c r="AJ20" s="31">
        <f t="shared" si="23"/>
        <v>0.37362637362637363</v>
      </c>
      <c r="AK20" s="31">
        <f t="shared" si="24"/>
        <v>0.6666666666666666</v>
      </c>
      <c r="AL20" s="36">
        <f t="shared" si="25"/>
        <v>0.41127098321342925</v>
      </c>
      <c r="AM20" s="36"/>
      <c r="AN20" s="32">
        <f t="shared" si="26"/>
        <v>0.37362637362637363</v>
      </c>
      <c r="AO20" s="64">
        <f t="shared" si="29"/>
        <v>0.9552898062225313</v>
      </c>
      <c r="AP20" s="64">
        <f t="shared" si="30"/>
        <v>2.5347046758999014</v>
      </c>
      <c r="AQ20" s="64">
        <f t="shared" si="31"/>
        <v>-0.113271389345303</v>
      </c>
      <c r="AR20" s="64">
        <f t="shared" si="32"/>
        <v>1.915127771319016</v>
      </c>
      <c r="AS20" s="64">
        <f t="shared" si="33"/>
        <v>0.47383859010666524</v>
      </c>
      <c r="AT20" s="64">
        <f t="shared" si="34"/>
        <v>-0.2778909531509221</v>
      </c>
      <c r="AU20" s="64">
        <f t="shared" si="35"/>
        <v>0</v>
      </c>
      <c r="AV20" s="64">
        <f t="shared" si="36"/>
        <v>1.5096352651122071</v>
      </c>
      <c r="AZ20" s="64">
        <f t="shared" si="37"/>
        <v>0</v>
      </c>
      <c r="BA20" s="64">
        <f t="shared" si="38"/>
        <v>1</v>
      </c>
      <c r="BB20" s="64">
        <f t="shared" si="39"/>
        <v>0</v>
      </c>
      <c r="BC20" s="64">
        <f t="shared" si="40"/>
        <v>0</v>
      </c>
      <c r="BD20" s="64">
        <f t="shared" si="41"/>
        <v>0</v>
      </c>
      <c r="BE20" s="64">
        <f t="shared" si="42"/>
        <v>0</v>
      </c>
      <c r="BF20" s="64">
        <f t="shared" si="43"/>
        <v>0</v>
      </c>
      <c r="BG20" s="64">
        <f t="shared" si="44"/>
        <v>0</v>
      </c>
    </row>
    <row r="21" spans="1:59" s="12" customFormat="1" ht="15.75">
      <c r="A21" s="5">
        <v>19</v>
      </c>
      <c r="B21" s="13" t="s">
        <v>109</v>
      </c>
      <c r="C21" s="25">
        <v>117</v>
      </c>
      <c r="D21" s="25">
        <v>822</v>
      </c>
      <c r="E21" s="25">
        <v>137</v>
      </c>
      <c r="F21" s="25">
        <v>244</v>
      </c>
      <c r="G21" s="25">
        <v>476</v>
      </c>
      <c r="H21" s="25">
        <v>396</v>
      </c>
      <c r="I21" s="25">
        <v>178</v>
      </c>
      <c r="J21" s="25">
        <v>2</v>
      </c>
      <c r="K21" s="33">
        <f t="shared" si="0"/>
        <v>2372</v>
      </c>
      <c r="L21" s="56">
        <f t="shared" si="1"/>
        <v>1</v>
      </c>
      <c r="M21" s="56">
        <f t="shared" si="2"/>
        <v>1</v>
      </c>
      <c r="N21" s="56">
        <f t="shared" si="3"/>
        <v>1</v>
      </c>
      <c r="O21" s="56">
        <f t="shared" si="4"/>
        <v>1</v>
      </c>
      <c r="P21" s="56">
        <f t="shared" si="5"/>
        <v>1</v>
      </c>
      <c r="Q21" s="56">
        <f t="shared" si="6"/>
        <v>1</v>
      </c>
      <c r="R21" s="56">
        <f t="shared" si="7"/>
        <v>1</v>
      </c>
      <c r="S21" s="56">
        <f t="shared" si="8"/>
        <v>1</v>
      </c>
      <c r="T21" s="59"/>
      <c r="U21" s="56">
        <f t="shared" si="9"/>
        <v>1</v>
      </c>
      <c r="V21" s="56">
        <f t="shared" si="10"/>
        <v>1</v>
      </c>
      <c r="W21" s="56">
        <f t="shared" si="11"/>
        <v>1</v>
      </c>
      <c r="X21" s="56">
        <f t="shared" si="12"/>
        <v>1</v>
      </c>
      <c r="Y21" s="56">
        <f t="shared" si="13"/>
        <v>1</v>
      </c>
      <c r="Z21" s="56">
        <f t="shared" si="14"/>
        <v>1</v>
      </c>
      <c r="AA21" s="56">
        <f t="shared" si="15"/>
        <v>1</v>
      </c>
      <c r="AB21" s="56">
        <f t="shared" si="16"/>
        <v>999999</v>
      </c>
      <c r="AC21" s="56"/>
      <c r="AD21" s="31">
        <f t="shared" si="17"/>
        <v>0.4105263157894737</v>
      </c>
      <c r="AE21" s="31">
        <f t="shared" si="18"/>
        <v>0.3463969658659924</v>
      </c>
      <c r="AF21" s="31">
        <f t="shared" si="19"/>
        <v>0.40175953079178883</v>
      </c>
      <c r="AG21" s="31">
        <f t="shared" si="20"/>
        <v>0.40264026402640263</v>
      </c>
      <c r="AH21" s="31">
        <f t="shared" si="21"/>
        <v>0.4731610337972167</v>
      </c>
      <c r="AI21" s="31">
        <f t="shared" si="22"/>
        <v>0.4620770128354726</v>
      </c>
      <c r="AJ21" s="31">
        <f t="shared" si="23"/>
        <v>0.489010989010989</v>
      </c>
      <c r="AK21" s="31">
        <f t="shared" si="24"/>
        <v>0.3333333333333333</v>
      </c>
      <c r="AL21" s="36">
        <f t="shared" si="25"/>
        <v>0.40630352860568686</v>
      </c>
      <c r="AM21" s="36"/>
      <c r="AN21" s="32">
        <f t="shared" si="26"/>
        <v>0.489010989010989</v>
      </c>
      <c r="AO21" s="64">
        <f t="shared" si="29"/>
        <v>-2.0028478194979655</v>
      </c>
      <c r="AP21" s="64">
        <f t="shared" si="30"/>
        <v>-5.100223610321172</v>
      </c>
      <c r="AQ21" s="64">
        <f t="shared" si="31"/>
        <v>-2.3391587794013433</v>
      </c>
      <c r="AR21" s="64">
        <f t="shared" si="32"/>
        <v>-2.624073383096602</v>
      </c>
      <c r="AS21" s="64">
        <f t="shared" si="33"/>
        <v>-0.5185502256698156</v>
      </c>
      <c r="AT21" s="64">
        <f t="shared" si="34"/>
        <v>-0.8619066133189891</v>
      </c>
      <c r="AU21" s="64">
        <f t="shared" si="35"/>
        <v>0</v>
      </c>
      <c r="AV21" s="64">
        <f t="shared" si="36"/>
        <v>-0.8015307470466903</v>
      </c>
      <c r="AZ21" s="64">
        <f t="shared" si="37"/>
        <v>1</v>
      </c>
      <c r="BA21" s="64">
        <f t="shared" si="38"/>
        <v>1</v>
      </c>
      <c r="BB21" s="64">
        <f t="shared" si="39"/>
        <v>1</v>
      </c>
      <c r="BC21" s="64">
        <f t="shared" si="40"/>
        <v>1</v>
      </c>
      <c r="BD21" s="64">
        <f t="shared" si="41"/>
        <v>0</v>
      </c>
      <c r="BE21" s="64">
        <f t="shared" si="42"/>
        <v>0</v>
      </c>
      <c r="BF21" s="64">
        <f t="shared" si="43"/>
        <v>0</v>
      </c>
      <c r="BG21" s="64">
        <f t="shared" si="44"/>
        <v>0</v>
      </c>
    </row>
    <row r="22" spans="1:59" s="12" customFormat="1" ht="15.75">
      <c r="A22" s="5">
        <v>20</v>
      </c>
      <c r="B22" s="13" t="s">
        <v>110</v>
      </c>
      <c r="C22" s="25">
        <v>97</v>
      </c>
      <c r="D22" s="25">
        <v>830</v>
      </c>
      <c r="E22" s="25">
        <v>120</v>
      </c>
      <c r="F22" s="25">
        <v>248</v>
      </c>
      <c r="G22" s="25">
        <v>472</v>
      </c>
      <c r="H22" s="25">
        <v>404</v>
      </c>
      <c r="I22" s="25">
        <v>189</v>
      </c>
      <c r="J22" s="25">
        <v>1</v>
      </c>
      <c r="K22" s="33">
        <f t="shared" si="0"/>
        <v>2361</v>
      </c>
      <c r="L22" s="56">
        <f t="shared" si="1"/>
        <v>1</v>
      </c>
      <c r="M22" s="56">
        <f t="shared" si="2"/>
        <v>1</v>
      </c>
      <c r="N22" s="56">
        <f t="shared" si="3"/>
        <v>1</v>
      </c>
      <c r="O22" s="56">
        <f t="shared" si="4"/>
        <v>1</v>
      </c>
      <c r="P22" s="56">
        <f t="shared" si="5"/>
        <v>1</v>
      </c>
      <c r="Q22" s="56">
        <f t="shared" si="6"/>
        <v>1</v>
      </c>
      <c r="R22" s="56">
        <f t="shared" si="7"/>
        <v>1</v>
      </c>
      <c r="S22" s="56">
        <f t="shared" si="8"/>
        <v>1</v>
      </c>
      <c r="T22" s="59"/>
      <c r="U22" s="56">
        <f t="shared" si="9"/>
        <v>1</v>
      </c>
      <c r="V22" s="56">
        <f t="shared" si="10"/>
        <v>1</v>
      </c>
      <c r="W22" s="56">
        <f t="shared" si="11"/>
        <v>1</v>
      </c>
      <c r="X22" s="56">
        <f t="shared" si="12"/>
        <v>1</v>
      </c>
      <c r="Y22" s="56">
        <f t="shared" si="13"/>
        <v>1</v>
      </c>
      <c r="Z22" s="56">
        <f t="shared" si="14"/>
        <v>1</v>
      </c>
      <c r="AA22" s="56">
        <f t="shared" si="15"/>
        <v>1</v>
      </c>
      <c r="AB22" s="56">
        <f t="shared" si="16"/>
        <v>999999</v>
      </c>
      <c r="AC22" s="56"/>
      <c r="AD22" s="31">
        <f t="shared" si="17"/>
        <v>0.34035087719298246</v>
      </c>
      <c r="AE22" s="31">
        <f t="shared" si="18"/>
        <v>0.3497682258744206</v>
      </c>
      <c r="AF22" s="31">
        <f t="shared" si="19"/>
        <v>0.3519061583577713</v>
      </c>
      <c r="AG22" s="31">
        <f t="shared" si="20"/>
        <v>0.40924092409240925</v>
      </c>
      <c r="AH22" s="31">
        <f t="shared" si="21"/>
        <v>0.4691848906560636</v>
      </c>
      <c r="AI22" s="31">
        <f t="shared" si="22"/>
        <v>0.47141190198366395</v>
      </c>
      <c r="AJ22" s="31">
        <f t="shared" si="23"/>
        <v>0.5192307692307693</v>
      </c>
      <c r="AK22" s="31">
        <f t="shared" si="24"/>
        <v>0.16666666666666666</v>
      </c>
      <c r="AL22" s="36">
        <f t="shared" si="25"/>
        <v>0.40441932168550876</v>
      </c>
      <c r="AM22" s="36"/>
      <c r="AN22" s="32">
        <f t="shared" si="26"/>
        <v>0.5192307692307693</v>
      </c>
      <c r="AO22" s="64">
        <f t="shared" si="29"/>
        <v>-4.659912240043511</v>
      </c>
      <c r="AP22" s="64">
        <f t="shared" si="30"/>
        <v>-6.061371007795897</v>
      </c>
      <c r="AQ22" s="64">
        <f t="shared" si="31"/>
        <v>-4.546228424900992</v>
      </c>
      <c r="AR22" s="64">
        <f t="shared" si="32"/>
        <v>-3.3395551821052107</v>
      </c>
      <c r="AS22" s="64">
        <f t="shared" si="33"/>
        <v>-1.6381105474916091</v>
      </c>
      <c r="AT22" s="64">
        <f t="shared" si="34"/>
        <v>-1.5302066308798101</v>
      </c>
      <c r="AU22" s="64">
        <f t="shared" si="35"/>
        <v>0</v>
      </c>
      <c r="AV22" s="64">
        <f t="shared" si="36"/>
        <v>-2.2837056251830012</v>
      </c>
      <c r="AZ22" s="64">
        <f t="shared" si="37"/>
        <v>1</v>
      </c>
      <c r="BA22" s="64">
        <f t="shared" si="38"/>
        <v>1</v>
      </c>
      <c r="BB22" s="64">
        <f t="shared" si="39"/>
        <v>1</v>
      </c>
      <c r="BC22" s="64">
        <f t="shared" si="40"/>
        <v>1</v>
      </c>
      <c r="BD22" s="64">
        <f t="shared" si="41"/>
        <v>0</v>
      </c>
      <c r="BE22" s="64">
        <f t="shared" si="42"/>
        <v>0</v>
      </c>
      <c r="BF22" s="64">
        <f t="shared" si="43"/>
        <v>0</v>
      </c>
      <c r="BG22" s="64">
        <f t="shared" si="44"/>
        <v>1</v>
      </c>
    </row>
    <row r="23" spans="1:59" ht="15.75">
      <c r="A23" s="5">
        <v>21</v>
      </c>
      <c r="B23" s="13" t="s">
        <v>111</v>
      </c>
      <c r="C23" s="25">
        <v>101</v>
      </c>
      <c r="D23" s="25">
        <v>833</v>
      </c>
      <c r="E23" s="25">
        <v>126</v>
      </c>
      <c r="F23" s="25">
        <v>242</v>
      </c>
      <c r="G23" s="25">
        <v>487</v>
      </c>
      <c r="H23" s="25">
        <v>390</v>
      </c>
      <c r="I23" s="25">
        <v>178</v>
      </c>
      <c r="J23" s="25">
        <v>1</v>
      </c>
      <c r="K23" s="33">
        <f t="shared" si="0"/>
        <v>2358</v>
      </c>
      <c r="L23" s="56">
        <f t="shared" si="1"/>
        <v>1</v>
      </c>
      <c r="M23" s="56">
        <f t="shared" si="2"/>
        <v>1</v>
      </c>
      <c r="N23" s="56">
        <f t="shared" si="3"/>
        <v>1</v>
      </c>
      <c r="O23" s="56">
        <f t="shared" si="4"/>
        <v>1</v>
      </c>
      <c r="P23" s="56">
        <f t="shared" si="5"/>
        <v>1</v>
      </c>
      <c r="Q23" s="56">
        <f t="shared" si="6"/>
        <v>1</v>
      </c>
      <c r="R23" s="56">
        <f t="shared" si="7"/>
        <v>1</v>
      </c>
      <c r="S23" s="56">
        <f t="shared" si="8"/>
        <v>1</v>
      </c>
      <c r="U23" s="56">
        <f t="shared" si="9"/>
        <v>1</v>
      </c>
      <c r="V23" s="56">
        <f t="shared" si="10"/>
        <v>1</v>
      </c>
      <c r="W23" s="56">
        <f t="shared" si="11"/>
        <v>1</v>
      </c>
      <c r="X23" s="56">
        <f t="shared" si="12"/>
        <v>1</v>
      </c>
      <c r="Y23" s="56">
        <f t="shared" si="13"/>
        <v>1</v>
      </c>
      <c r="Z23" s="56">
        <f t="shared" si="14"/>
        <v>1</v>
      </c>
      <c r="AA23" s="56">
        <f t="shared" si="15"/>
        <v>1</v>
      </c>
      <c r="AB23" s="56">
        <f t="shared" si="16"/>
        <v>999999</v>
      </c>
      <c r="AD23" s="31">
        <f t="shared" si="17"/>
        <v>0.3543859649122807</v>
      </c>
      <c r="AE23" s="31">
        <f t="shared" si="18"/>
        <v>0.35103244837758113</v>
      </c>
      <c r="AF23" s="31">
        <f t="shared" si="19"/>
        <v>0.36950146627565983</v>
      </c>
      <c r="AG23" s="31">
        <f t="shared" si="20"/>
        <v>0.39933993399339934</v>
      </c>
      <c r="AH23" s="31">
        <f t="shared" si="21"/>
        <v>0.4840954274353877</v>
      </c>
      <c r="AI23" s="31">
        <f t="shared" si="22"/>
        <v>0.45507584597432904</v>
      </c>
      <c r="AJ23" s="31">
        <f t="shared" si="23"/>
        <v>0.489010989010989</v>
      </c>
      <c r="AK23" s="31">
        <f t="shared" si="24"/>
        <v>0.16666666666666666</v>
      </c>
      <c r="AL23" s="36">
        <f t="shared" si="25"/>
        <v>0.4039054470709147</v>
      </c>
      <c r="AM23" s="36"/>
      <c r="AN23" s="32">
        <f t="shared" si="26"/>
        <v>0.489010989010989</v>
      </c>
      <c r="AO23" s="64">
        <f t="shared" si="29"/>
        <v>-3.488495337462761</v>
      </c>
      <c r="AP23" s="64">
        <f t="shared" si="30"/>
        <v>-4.932583528908189</v>
      </c>
      <c r="AQ23" s="64">
        <f t="shared" si="31"/>
        <v>-3.2291872117679943</v>
      </c>
      <c r="AR23" s="64">
        <f t="shared" si="32"/>
        <v>-2.7256993697404845</v>
      </c>
      <c r="AS23" s="64">
        <f t="shared" si="33"/>
        <v>-0.160778500848243</v>
      </c>
      <c r="AT23" s="64">
        <f t="shared" si="34"/>
        <v>-1.0863255126708606</v>
      </c>
      <c r="AU23" s="64">
        <f t="shared" si="35"/>
        <v>0</v>
      </c>
      <c r="AV23" s="64">
        <f t="shared" si="36"/>
        <v>-2.0879294580613466</v>
      </c>
      <c r="AZ23" s="64">
        <f t="shared" si="37"/>
        <v>1</v>
      </c>
      <c r="BA23" s="64">
        <f t="shared" si="38"/>
        <v>1</v>
      </c>
      <c r="BB23" s="64">
        <f t="shared" si="39"/>
        <v>1</v>
      </c>
      <c r="BC23" s="64">
        <f t="shared" si="40"/>
        <v>1</v>
      </c>
      <c r="BD23" s="64">
        <f t="shared" si="41"/>
        <v>0</v>
      </c>
      <c r="BE23" s="64">
        <f t="shared" si="42"/>
        <v>0</v>
      </c>
      <c r="BF23" s="64">
        <f t="shared" si="43"/>
        <v>0</v>
      </c>
      <c r="BG23" s="64">
        <f t="shared" si="44"/>
        <v>1</v>
      </c>
    </row>
    <row r="24" spans="1:59" ht="15.75">
      <c r="A24" s="5">
        <v>22</v>
      </c>
      <c r="B24" s="13" t="s">
        <v>112</v>
      </c>
      <c r="C24" s="25">
        <v>117</v>
      </c>
      <c r="D24" s="25">
        <v>766</v>
      </c>
      <c r="E24" s="25">
        <v>119</v>
      </c>
      <c r="F24" s="25">
        <v>228</v>
      </c>
      <c r="G24" s="25">
        <v>470</v>
      </c>
      <c r="H24" s="25">
        <v>402</v>
      </c>
      <c r="I24" s="25">
        <v>191</v>
      </c>
      <c r="J24" s="25">
        <v>1</v>
      </c>
      <c r="K24" s="33">
        <f t="shared" si="0"/>
        <v>2294</v>
      </c>
      <c r="L24" s="56">
        <f t="shared" si="1"/>
        <v>1</v>
      </c>
      <c r="M24" s="56">
        <f t="shared" si="2"/>
        <v>1</v>
      </c>
      <c r="N24" s="56">
        <f t="shared" si="3"/>
        <v>1</v>
      </c>
      <c r="O24" s="56">
        <f t="shared" si="4"/>
        <v>1</v>
      </c>
      <c r="P24" s="56">
        <f t="shared" si="5"/>
        <v>1</v>
      </c>
      <c r="Q24" s="56">
        <f t="shared" si="6"/>
        <v>1</v>
      </c>
      <c r="R24" s="56">
        <f t="shared" si="7"/>
        <v>1</v>
      </c>
      <c r="S24" s="56">
        <f t="shared" si="8"/>
        <v>1</v>
      </c>
      <c r="U24" s="56">
        <f t="shared" si="9"/>
        <v>1</v>
      </c>
      <c r="V24" s="56">
        <f t="shared" si="10"/>
        <v>1</v>
      </c>
      <c r="W24" s="56">
        <f t="shared" si="11"/>
        <v>1</v>
      </c>
      <c r="X24" s="56">
        <f t="shared" si="12"/>
        <v>1</v>
      </c>
      <c r="Y24" s="56">
        <f t="shared" si="13"/>
        <v>1</v>
      </c>
      <c r="Z24" s="56">
        <f t="shared" si="14"/>
        <v>1</v>
      </c>
      <c r="AA24" s="56">
        <f t="shared" si="15"/>
        <v>1</v>
      </c>
      <c r="AB24" s="56">
        <f t="shared" si="16"/>
        <v>999999</v>
      </c>
      <c r="AD24" s="31">
        <f t="shared" si="17"/>
        <v>0.4105263157894737</v>
      </c>
      <c r="AE24" s="31">
        <f t="shared" si="18"/>
        <v>0.32279814580699534</v>
      </c>
      <c r="AF24" s="31">
        <f t="shared" si="19"/>
        <v>0.3489736070381232</v>
      </c>
      <c r="AG24" s="31">
        <f t="shared" si="20"/>
        <v>0.37623762376237624</v>
      </c>
      <c r="AH24" s="31">
        <f t="shared" si="21"/>
        <v>0.4671968190854871</v>
      </c>
      <c r="AI24" s="31">
        <f t="shared" si="22"/>
        <v>0.4690781796966161</v>
      </c>
      <c r="AJ24" s="31">
        <f t="shared" si="23"/>
        <v>0.5247252747252747</v>
      </c>
      <c r="AK24" s="31">
        <f t="shared" si="24"/>
        <v>0.16666666666666666</v>
      </c>
      <c r="AL24" s="36">
        <f t="shared" si="25"/>
        <v>0.3929427886262419</v>
      </c>
      <c r="AM24" s="36"/>
      <c r="AN24" s="32">
        <f t="shared" si="26"/>
        <v>0.5247252747252747</v>
      </c>
      <c r="AO24" s="64">
        <f t="shared" si="29"/>
        <v>-2.915519238297832</v>
      </c>
      <c r="AP24" s="64">
        <f t="shared" si="30"/>
        <v>-7.242915590114758</v>
      </c>
      <c r="AQ24" s="64">
        <f t="shared" si="31"/>
        <v>-4.780906205046916</v>
      </c>
      <c r="AR24" s="64">
        <f t="shared" si="32"/>
        <v>-4.534319368779618</v>
      </c>
      <c r="AS24" s="64">
        <f t="shared" si="33"/>
        <v>-1.8838282137667048</v>
      </c>
      <c r="AT24" s="64">
        <f t="shared" si="34"/>
        <v>-1.781463554883172</v>
      </c>
      <c r="AU24" s="64">
        <f t="shared" si="35"/>
        <v>0</v>
      </c>
      <c r="AV24" s="64">
        <f t="shared" si="36"/>
        <v>-2.3193281265526533</v>
      </c>
      <c r="AZ24" s="64">
        <f t="shared" si="37"/>
        <v>1</v>
      </c>
      <c r="BA24" s="64">
        <f t="shared" si="38"/>
        <v>1</v>
      </c>
      <c r="BB24" s="64">
        <f t="shared" si="39"/>
        <v>1</v>
      </c>
      <c r="BC24" s="64">
        <f t="shared" si="40"/>
        <v>1</v>
      </c>
      <c r="BD24" s="64">
        <f t="shared" si="41"/>
        <v>0</v>
      </c>
      <c r="BE24" s="64">
        <f t="shared" si="42"/>
        <v>0</v>
      </c>
      <c r="BF24" s="64">
        <f t="shared" si="43"/>
        <v>0</v>
      </c>
      <c r="BG24" s="64">
        <f t="shared" si="44"/>
        <v>1</v>
      </c>
    </row>
    <row r="25" spans="1:59" ht="15.75">
      <c r="A25" s="5">
        <v>23</v>
      </c>
      <c r="B25" s="13" t="s">
        <v>113</v>
      </c>
      <c r="C25" s="25">
        <v>121</v>
      </c>
      <c r="D25" s="25">
        <v>979</v>
      </c>
      <c r="E25" s="25">
        <v>129</v>
      </c>
      <c r="F25" s="25">
        <v>247</v>
      </c>
      <c r="G25" s="25">
        <v>352</v>
      </c>
      <c r="H25" s="25">
        <v>302</v>
      </c>
      <c r="I25" s="25">
        <v>131</v>
      </c>
      <c r="J25" s="25">
        <v>4</v>
      </c>
      <c r="K25" s="33">
        <f t="shared" si="0"/>
        <v>2265</v>
      </c>
      <c r="L25" s="56">
        <f t="shared" si="1"/>
        <v>1</v>
      </c>
      <c r="M25" s="56">
        <f t="shared" si="2"/>
        <v>1</v>
      </c>
      <c r="N25" s="56">
        <f t="shared" si="3"/>
        <v>1</v>
      </c>
      <c r="O25" s="56">
        <f t="shared" si="4"/>
        <v>1</v>
      </c>
      <c r="P25" s="56">
        <f t="shared" si="5"/>
        <v>1</v>
      </c>
      <c r="Q25" s="56">
        <f t="shared" si="6"/>
        <v>1</v>
      </c>
      <c r="R25" s="56">
        <f t="shared" si="7"/>
        <v>1</v>
      </c>
      <c r="S25" s="56">
        <f t="shared" si="8"/>
        <v>1</v>
      </c>
      <c r="U25" s="56">
        <f t="shared" si="9"/>
        <v>1</v>
      </c>
      <c r="V25" s="56">
        <f t="shared" si="10"/>
        <v>1</v>
      </c>
      <c r="W25" s="56">
        <f t="shared" si="11"/>
        <v>1</v>
      </c>
      <c r="X25" s="56">
        <f t="shared" si="12"/>
        <v>1</v>
      </c>
      <c r="Y25" s="56">
        <f t="shared" si="13"/>
        <v>1</v>
      </c>
      <c r="Z25" s="56">
        <f t="shared" si="14"/>
        <v>1</v>
      </c>
      <c r="AA25" s="56">
        <f t="shared" si="15"/>
        <v>1</v>
      </c>
      <c r="AB25" s="56">
        <f t="shared" si="16"/>
        <v>999999</v>
      </c>
      <c r="AD25" s="31">
        <f t="shared" si="17"/>
        <v>0.4245614035087719</v>
      </c>
      <c r="AE25" s="31">
        <f t="shared" si="18"/>
        <v>0.41255794353139486</v>
      </c>
      <c r="AF25" s="31">
        <f t="shared" si="19"/>
        <v>0.3782991202346041</v>
      </c>
      <c r="AG25" s="31">
        <f t="shared" si="20"/>
        <v>0.4075907590759076</v>
      </c>
      <c r="AH25" s="31">
        <f t="shared" si="21"/>
        <v>0.3499005964214712</v>
      </c>
      <c r="AI25" s="31">
        <f t="shared" si="22"/>
        <v>0.352392065344224</v>
      </c>
      <c r="AJ25" s="31">
        <f t="shared" si="23"/>
        <v>0.3598901098901099</v>
      </c>
      <c r="AK25" s="31">
        <f t="shared" si="24"/>
        <v>0.6666666666666666</v>
      </c>
      <c r="AL25" s="36">
        <f t="shared" si="25"/>
        <v>0.3879753340184995</v>
      </c>
      <c r="AM25" s="36"/>
      <c r="AN25" s="32">
        <f t="shared" si="26"/>
        <v>0.3598901098901099</v>
      </c>
      <c r="AO25" s="64">
        <f t="shared" si="29"/>
        <v>1.6753394188326307</v>
      </c>
      <c r="AP25" s="64">
        <f t="shared" si="30"/>
        <v>1.9426661680193928</v>
      </c>
      <c r="AQ25" s="64">
        <f t="shared" si="31"/>
        <v>0.5061957390269151</v>
      </c>
      <c r="AR25" s="64">
        <f t="shared" si="32"/>
        <v>1.48533701056853</v>
      </c>
      <c r="AS25" s="64">
        <f t="shared" si="33"/>
        <v>-0.34083860322635007</v>
      </c>
      <c r="AT25" s="64">
        <f t="shared" si="34"/>
        <v>-0.2500495805085349</v>
      </c>
      <c r="AU25" s="64">
        <f t="shared" si="35"/>
        <v>0</v>
      </c>
      <c r="AV25" s="64">
        <f t="shared" si="36"/>
        <v>1.5806103541998187</v>
      </c>
      <c r="AZ25" s="64">
        <f t="shared" si="37"/>
        <v>0</v>
      </c>
      <c r="BA25" s="64">
        <f t="shared" si="38"/>
        <v>0</v>
      </c>
      <c r="BB25" s="64">
        <f t="shared" si="39"/>
        <v>0</v>
      </c>
      <c r="BC25" s="64">
        <f t="shared" si="40"/>
        <v>0</v>
      </c>
      <c r="BD25" s="64">
        <f t="shared" si="41"/>
        <v>0</v>
      </c>
      <c r="BE25" s="64">
        <f t="shared" si="42"/>
        <v>0</v>
      </c>
      <c r="BF25" s="64">
        <f t="shared" si="43"/>
        <v>0</v>
      </c>
      <c r="BG25" s="64">
        <f t="shared" si="44"/>
        <v>0</v>
      </c>
    </row>
    <row r="26" spans="1:59" ht="15.75">
      <c r="A26" s="5">
        <v>24</v>
      </c>
      <c r="B26" s="13" t="s">
        <v>114</v>
      </c>
      <c r="C26" s="25">
        <v>96</v>
      </c>
      <c r="D26" s="25">
        <v>788</v>
      </c>
      <c r="E26" s="25">
        <v>128</v>
      </c>
      <c r="F26" s="25">
        <v>235</v>
      </c>
      <c r="G26" s="25">
        <v>444</v>
      </c>
      <c r="H26" s="25">
        <v>373</v>
      </c>
      <c r="I26" s="25">
        <v>168</v>
      </c>
      <c r="J26" s="25">
        <v>1</v>
      </c>
      <c r="K26" s="33">
        <f t="shared" si="0"/>
        <v>2233</v>
      </c>
      <c r="L26" s="56">
        <f t="shared" si="1"/>
        <v>1</v>
      </c>
      <c r="M26" s="56">
        <f t="shared" si="2"/>
        <v>1</v>
      </c>
      <c r="N26" s="56">
        <f t="shared" si="3"/>
        <v>1</v>
      </c>
      <c r="O26" s="56">
        <f t="shared" si="4"/>
        <v>1</v>
      </c>
      <c r="P26" s="56">
        <f t="shared" si="5"/>
        <v>1</v>
      </c>
      <c r="Q26" s="56">
        <f t="shared" si="6"/>
        <v>1</v>
      </c>
      <c r="R26" s="56">
        <f t="shared" si="7"/>
        <v>1</v>
      </c>
      <c r="S26" s="56">
        <f t="shared" si="8"/>
        <v>1</v>
      </c>
      <c r="U26" s="56">
        <f t="shared" si="9"/>
        <v>1</v>
      </c>
      <c r="V26" s="56">
        <f t="shared" si="10"/>
        <v>1</v>
      </c>
      <c r="W26" s="56">
        <f t="shared" si="11"/>
        <v>1</v>
      </c>
      <c r="X26" s="56">
        <f t="shared" si="12"/>
        <v>1</v>
      </c>
      <c r="Y26" s="56">
        <f t="shared" si="13"/>
        <v>1</v>
      </c>
      <c r="Z26" s="56">
        <f t="shared" si="14"/>
        <v>1</v>
      </c>
      <c r="AA26" s="56">
        <f t="shared" si="15"/>
        <v>1</v>
      </c>
      <c r="AB26" s="56">
        <f t="shared" si="16"/>
        <v>999999</v>
      </c>
      <c r="AD26" s="31">
        <f t="shared" si="17"/>
        <v>0.3368421052631579</v>
      </c>
      <c r="AE26" s="31">
        <f t="shared" si="18"/>
        <v>0.33206911083017276</v>
      </c>
      <c r="AF26" s="31">
        <f t="shared" si="19"/>
        <v>0.375366568914956</v>
      </c>
      <c r="AG26" s="31">
        <f t="shared" si="20"/>
        <v>0.38778877887788776</v>
      </c>
      <c r="AH26" s="31">
        <f t="shared" si="21"/>
        <v>0.441351888667992</v>
      </c>
      <c r="AI26" s="31">
        <f t="shared" si="22"/>
        <v>0.4352392065344224</v>
      </c>
      <c r="AJ26" s="31">
        <f t="shared" si="23"/>
        <v>0.46153846153846156</v>
      </c>
      <c r="AK26" s="31">
        <f t="shared" si="24"/>
        <v>0.16666666666666666</v>
      </c>
      <c r="AL26" s="36">
        <f t="shared" si="25"/>
        <v>0.3824940047961631</v>
      </c>
      <c r="AM26" s="36"/>
      <c r="AN26" s="32">
        <f t="shared" si="26"/>
        <v>0.46153846153846156</v>
      </c>
      <c r="AO26" s="64">
        <f t="shared" si="29"/>
        <v>-3.2561714321053583</v>
      </c>
      <c r="AP26" s="64">
        <f t="shared" si="30"/>
        <v>-4.6470289606822535</v>
      </c>
      <c r="AQ26" s="64">
        <f t="shared" si="31"/>
        <v>-2.327835956081693</v>
      </c>
      <c r="AR26" s="64">
        <f t="shared" si="32"/>
        <v>-2.249854287527589</v>
      </c>
      <c r="AS26" s="64">
        <f t="shared" si="33"/>
        <v>-0.6627141862962972</v>
      </c>
      <c r="AT26" s="64">
        <f t="shared" si="34"/>
        <v>-0.8446051014247828</v>
      </c>
      <c r="AU26" s="64">
        <f t="shared" si="35"/>
        <v>0</v>
      </c>
      <c r="AV26" s="64">
        <f t="shared" si="36"/>
        <v>-1.9101304828211145</v>
      </c>
      <c r="AZ26" s="64">
        <f t="shared" si="37"/>
        <v>1</v>
      </c>
      <c r="BA26" s="64">
        <f t="shared" si="38"/>
        <v>1</v>
      </c>
      <c r="BB26" s="64">
        <f t="shared" si="39"/>
        <v>1</v>
      </c>
      <c r="BC26" s="64">
        <f t="shared" si="40"/>
        <v>1</v>
      </c>
      <c r="BD26" s="64">
        <f t="shared" si="41"/>
        <v>0</v>
      </c>
      <c r="BE26" s="64">
        <f t="shared" si="42"/>
        <v>0</v>
      </c>
      <c r="BF26" s="64">
        <f t="shared" si="43"/>
        <v>0</v>
      </c>
      <c r="BG26" s="64">
        <f t="shared" si="44"/>
        <v>0</v>
      </c>
    </row>
    <row r="27" spans="1:59" ht="15.75">
      <c r="A27" s="5">
        <v>25</v>
      </c>
      <c r="B27" s="13" t="s">
        <v>115</v>
      </c>
      <c r="C27" s="25">
        <v>93</v>
      </c>
      <c r="D27" s="25">
        <v>787</v>
      </c>
      <c r="E27" s="25">
        <v>134</v>
      </c>
      <c r="F27" s="25">
        <v>215</v>
      </c>
      <c r="G27" s="25">
        <v>437</v>
      </c>
      <c r="H27" s="25">
        <v>380</v>
      </c>
      <c r="I27" s="25">
        <v>185</v>
      </c>
      <c r="J27" s="25">
        <v>1</v>
      </c>
      <c r="K27" s="33">
        <f t="shared" si="0"/>
        <v>2232</v>
      </c>
      <c r="L27" s="56">
        <f t="shared" si="1"/>
        <v>1</v>
      </c>
      <c r="M27" s="56">
        <f t="shared" si="2"/>
        <v>1</v>
      </c>
      <c r="N27" s="56">
        <f t="shared" si="3"/>
        <v>1</v>
      </c>
      <c r="O27" s="56">
        <f t="shared" si="4"/>
        <v>1</v>
      </c>
      <c r="P27" s="56">
        <f t="shared" si="5"/>
        <v>1</v>
      </c>
      <c r="Q27" s="56">
        <f t="shared" si="6"/>
        <v>1</v>
      </c>
      <c r="R27" s="56">
        <f t="shared" si="7"/>
        <v>1</v>
      </c>
      <c r="S27" s="56">
        <f t="shared" si="8"/>
        <v>1</v>
      </c>
      <c r="U27" s="56">
        <f t="shared" si="9"/>
        <v>1</v>
      </c>
      <c r="V27" s="56">
        <f t="shared" si="10"/>
        <v>1</v>
      </c>
      <c r="W27" s="56">
        <f t="shared" si="11"/>
        <v>1</v>
      </c>
      <c r="X27" s="56">
        <f t="shared" si="12"/>
        <v>1</v>
      </c>
      <c r="Y27" s="56">
        <f t="shared" si="13"/>
        <v>1</v>
      </c>
      <c r="Z27" s="56">
        <f t="shared" si="14"/>
        <v>1</v>
      </c>
      <c r="AA27" s="56">
        <f t="shared" si="15"/>
        <v>1</v>
      </c>
      <c r="AB27" s="56">
        <f t="shared" si="16"/>
        <v>999999</v>
      </c>
      <c r="AD27" s="31">
        <f t="shared" si="17"/>
        <v>0.3263157894736842</v>
      </c>
      <c r="AE27" s="31">
        <f t="shared" si="18"/>
        <v>0.33164770332911925</v>
      </c>
      <c r="AF27" s="31">
        <f t="shared" si="19"/>
        <v>0.39296187683284456</v>
      </c>
      <c r="AG27" s="31">
        <f t="shared" si="20"/>
        <v>0.3547854785478548</v>
      </c>
      <c r="AH27" s="31">
        <f t="shared" si="21"/>
        <v>0.43439363817097415</v>
      </c>
      <c r="AI27" s="31">
        <f t="shared" si="22"/>
        <v>0.44340723453908987</v>
      </c>
      <c r="AJ27" s="31">
        <f t="shared" si="23"/>
        <v>0.5082417582417582</v>
      </c>
      <c r="AK27" s="31">
        <f t="shared" si="24"/>
        <v>0.16666666666666666</v>
      </c>
      <c r="AL27" s="36">
        <f t="shared" si="25"/>
        <v>0.3823227132579651</v>
      </c>
      <c r="AM27" s="36"/>
      <c r="AN27" s="32">
        <f t="shared" si="26"/>
        <v>0.5082417582417582</v>
      </c>
      <c r="AO27" s="64">
        <f t="shared" si="29"/>
        <v>-4.7645284230794225</v>
      </c>
      <c r="AP27" s="64">
        <f t="shared" si="30"/>
        <v>-6.322940784533344</v>
      </c>
      <c r="AQ27" s="64">
        <f t="shared" si="31"/>
        <v>-3.0963207808040045</v>
      </c>
      <c r="AR27" s="64">
        <f t="shared" si="32"/>
        <v>-4.703685500265404</v>
      </c>
      <c r="AS27" s="64">
        <f t="shared" si="33"/>
        <v>-2.4204602790422998</v>
      </c>
      <c r="AT27" s="64">
        <f t="shared" si="34"/>
        <v>-2.076787553932496</v>
      </c>
      <c r="AU27" s="64">
        <f t="shared" si="35"/>
        <v>0</v>
      </c>
      <c r="AV27" s="64">
        <f t="shared" si="36"/>
        <v>-2.2124866948933106</v>
      </c>
      <c r="AZ27" s="64">
        <f t="shared" si="37"/>
        <v>1</v>
      </c>
      <c r="BA27" s="64">
        <f t="shared" si="38"/>
        <v>1</v>
      </c>
      <c r="BB27" s="64">
        <f t="shared" si="39"/>
        <v>1</v>
      </c>
      <c r="BC27" s="64">
        <f t="shared" si="40"/>
        <v>1</v>
      </c>
      <c r="BD27" s="64">
        <f t="shared" si="41"/>
        <v>1</v>
      </c>
      <c r="BE27" s="64">
        <f t="shared" si="42"/>
        <v>1</v>
      </c>
      <c r="BF27" s="64">
        <f t="shared" si="43"/>
        <v>0</v>
      </c>
      <c r="BG27" s="64">
        <f t="shared" si="44"/>
        <v>1</v>
      </c>
    </row>
    <row r="28" spans="1:59" s="12" customFormat="1" ht="15.75" customHeight="1">
      <c r="A28" s="5">
        <v>26</v>
      </c>
      <c r="B28" s="13" t="s">
        <v>116</v>
      </c>
      <c r="C28" s="25">
        <v>119</v>
      </c>
      <c r="D28" s="25">
        <v>916</v>
      </c>
      <c r="E28" s="25">
        <v>132</v>
      </c>
      <c r="F28" s="25">
        <v>220</v>
      </c>
      <c r="G28" s="25">
        <v>340</v>
      </c>
      <c r="H28" s="25">
        <v>282</v>
      </c>
      <c r="I28" s="25">
        <v>153</v>
      </c>
      <c r="J28" s="25">
        <v>4</v>
      </c>
      <c r="K28" s="33">
        <f t="shared" si="0"/>
        <v>2166</v>
      </c>
      <c r="L28" s="56">
        <f t="shared" si="1"/>
        <v>1</v>
      </c>
      <c r="M28" s="56">
        <f t="shared" si="2"/>
        <v>1</v>
      </c>
      <c r="N28" s="56">
        <f t="shared" si="3"/>
        <v>1</v>
      </c>
      <c r="O28" s="56">
        <f t="shared" si="4"/>
        <v>1</v>
      </c>
      <c r="P28" s="56">
        <f t="shared" si="5"/>
        <v>1</v>
      </c>
      <c r="Q28" s="56">
        <f t="shared" si="6"/>
        <v>1</v>
      </c>
      <c r="R28" s="56">
        <f t="shared" si="7"/>
        <v>1</v>
      </c>
      <c r="S28" s="56">
        <f t="shared" si="8"/>
        <v>1</v>
      </c>
      <c r="T28" s="59"/>
      <c r="U28" s="56">
        <f t="shared" si="9"/>
        <v>1</v>
      </c>
      <c r="V28" s="56">
        <f t="shared" si="10"/>
        <v>1</v>
      </c>
      <c r="W28" s="56">
        <f t="shared" si="11"/>
        <v>1</v>
      </c>
      <c r="X28" s="56">
        <f t="shared" si="12"/>
        <v>1</v>
      </c>
      <c r="Y28" s="56">
        <f t="shared" si="13"/>
        <v>1</v>
      </c>
      <c r="Z28" s="56">
        <f t="shared" si="14"/>
        <v>1</v>
      </c>
      <c r="AA28" s="56">
        <f t="shared" si="15"/>
        <v>1</v>
      </c>
      <c r="AB28" s="56">
        <f t="shared" si="16"/>
        <v>999999</v>
      </c>
      <c r="AC28" s="56"/>
      <c r="AD28" s="31">
        <f t="shared" si="17"/>
        <v>0.41754385964912283</v>
      </c>
      <c r="AE28" s="31">
        <f t="shared" si="18"/>
        <v>0.3860092709650232</v>
      </c>
      <c r="AF28" s="31">
        <f t="shared" si="19"/>
        <v>0.3870967741935484</v>
      </c>
      <c r="AG28" s="31">
        <f t="shared" si="20"/>
        <v>0.36303630363036304</v>
      </c>
      <c r="AH28" s="31">
        <f t="shared" si="21"/>
        <v>0.3379721669980119</v>
      </c>
      <c r="AI28" s="31">
        <f t="shared" si="22"/>
        <v>0.3290548424737456</v>
      </c>
      <c r="AJ28" s="31">
        <f t="shared" si="23"/>
        <v>0.42032967032967034</v>
      </c>
      <c r="AK28" s="31">
        <f t="shared" si="24"/>
        <v>0.6666666666666666</v>
      </c>
      <c r="AL28" s="36">
        <f t="shared" si="25"/>
        <v>0.3710174717368962</v>
      </c>
      <c r="AM28" s="36"/>
      <c r="AN28" s="32">
        <f t="shared" si="26"/>
        <v>0.42032967032967034</v>
      </c>
      <c r="AO28" s="64">
        <f t="shared" si="29"/>
        <v>-0.07139087250533159</v>
      </c>
      <c r="AP28" s="64">
        <f t="shared" si="30"/>
        <v>-1.2374228948901849</v>
      </c>
      <c r="AQ28" s="64">
        <f t="shared" si="31"/>
        <v>-0.8994580947747034</v>
      </c>
      <c r="AR28" s="64">
        <f t="shared" si="32"/>
        <v>-1.7673030318152836</v>
      </c>
      <c r="AS28" s="64">
        <f t="shared" si="33"/>
        <v>-2.7578610927480005</v>
      </c>
      <c r="AT28" s="64">
        <f t="shared" si="34"/>
        <v>-2.9978710250877505</v>
      </c>
      <c r="AU28" s="64">
        <f t="shared" si="35"/>
        <v>0</v>
      </c>
      <c r="AV28" s="64">
        <f t="shared" si="36"/>
        <v>1.2685921946420537</v>
      </c>
      <c r="AZ28" s="64">
        <f t="shared" si="37"/>
        <v>0</v>
      </c>
      <c r="BA28" s="64">
        <f t="shared" si="38"/>
        <v>0</v>
      </c>
      <c r="BB28" s="64">
        <f t="shared" si="39"/>
        <v>0</v>
      </c>
      <c r="BC28" s="64">
        <f t="shared" si="40"/>
        <v>0</v>
      </c>
      <c r="BD28" s="64">
        <f t="shared" si="41"/>
        <v>1</v>
      </c>
      <c r="BE28" s="64">
        <f t="shared" si="42"/>
        <v>1</v>
      </c>
      <c r="BF28" s="64">
        <f t="shared" si="43"/>
        <v>0</v>
      </c>
      <c r="BG28" s="64">
        <f t="shared" si="44"/>
        <v>0</v>
      </c>
    </row>
    <row r="29" spans="1:59" ht="15.75">
      <c r="A29" s="5">
        <v>27</v>
      </c>
      <c r="B29" s="13" t="s">
        <v>117</v>
      </c>
      <c r="C29" s="25">
        <v>114</v>
      </c>
      <c r="D29" s="25">
        <v>941</v>
      </c>
      <c r="E29" s="25">
        <v>116</v>
      </c>
      <c r="F29" s="25">
        <v>230</v>
      </c>
      <c r="G29" s="25">
        <v>326</v>
      </c>
      <c r="H29" s="25">
        <v>270</v>
      </c>
      <c r="I29" s="25">
        <v>132</v>
      </c>
      <c r="J29" s="25">
        <v>4</v>
      </c>
      <c r="K29" s="33">
        <f t="shared" si="0"/>
        <v>2133</v>
      </c>
      <c r="L29" s="56">
        <f t="shared" si="1"/>
        <v>1</v>
      </c>
      <c r="M29" s="56">
        <f t="shared" si="2"/>
        <v>1</v>
      </c>
      <c r="N29" s="56">
        <f t="shared" si="3"/>
        <v>1</v>
      </c>
      <c r="O29" s="56">
        <f t="shared" si="4"/>
        <v>1</v>
      </c>
      <c r="P29" s="56">
        <f t="shared" si="5"/>
        <v>1</v>
      </c>
      <c r="Q29" s="56">
        <f t="shared" si="6"/>
        <v>1</v>
      </c>
      <c r="R29" s="56">
        <f t="shared" si="7"/>
        <v>1</v>
      </c>
      <c r="S29" s="56">
        <f t="shared" si="8"/>
        <v>1</v>
      </c>
      <c r="U29" s="56">
        <f t="shared" si="9"/>
        <v>1</v>
      </c>
      <c r="V29" s="56">
        <f t="shared" si="10"/>
        <v>1</v>
      </c>
      <c r="W29" s="56">
        <f t="shared" si="11"/>
        <v>1</v>
      </c>
      <c r="X29" s="56">
        <f t="shared" si="12"/>
        <v>1</v>
      </c>
      <c r="Y29" s="56">
        <f t="shared" si="13"/>
        <v>1</v>
      </c>
      <c r="Z29" s="56">
        <f t="shared" si="14"/>
        <v>1</v>
      </c>
      <c r="AA29" s="56">
        <f t="shared" si="15"/>
        <v>1</v>
      </c>
      <c r="AB29" s="56">
        <f t="shared" si="16"/>
        <v>999999</v>
      </c>
      <c r="AD29" s="31">
        <f t="shared" si="17"/>
        <v>0.4</v>
      </c>
      <c r="AE29" s="31">
        <f t="shared" si="18"/>
        <v>0.39654445849136116</v>
      </c>
      <c r="AF29" s="31">
        <f t="shared" si="19"/>
        <v>0.34017595307917886</v>
      </c>
      <c r="AG29" s="31">
        <f t="shared" si="20"/>
        <v>0.3795379537953795</v>
      </c>
      <c r="AH29" s="31">
        <f t="shared" si="21"/>
        <v>0.3240556660039761</v>
      </c>
      <c r="AI29" s="31">
        <f t="shared" si="22"/>
        <v>0.31505250875145857</v>
      </c>
      <c r="AJ29" s="31">
        <f t="shared" si="23"/>
        <v>0.3626373626373626</v>
      </c>
      <c r="AK29" s="31">
        <f t="shared" si="24"/>
        <v>0.6666666666666666</v>
      </c>
      <c r="AL29" s="36">
        <f t="shared" si="25"/>
        <v>0.3653648509763618</v>
      </c>
      <c r="AM29" s="36"/>
      <c r="AN29" s="32">
        <f t="shared" si="26"/>
        <v>0.3626373626373626</v>
      </c>
      <c r="AO29" s="64">
        <f t="shared" si="29"/>
        <v>0.9721543694056334</v>
      </c>
      <c r="AP29" s="64">
        <f t="shared" si="30"/>
        <v>1.2499865293598822</v>
      </c>
      <c r="AQ29" s="64">
        <f t="shared" si="31"/>
        <v>-0.6246016347549074</v>
      </c>
      <c r="AR29" s="64">
        <f t="shared" si="32"/>
        <v>0.5282538300516063</v>
      </c>
      <c r="AS29" s="64">
        <f t="shared" si="33"/>
        <v>-1.3212337769495897</v>
      </c>
      <c r="AT29" s="64">
        <f t="shared" si="34"/>
        <v>-1.5979422893247484</v>
      </c>
      <c r="AU29" s="64">
        <f t="shared" si="35"/>
        <v>0</v>
      </c>
      <c r="AV29" s="64">
        <f t="shared" si="36"/>
        <v>1.566412094198716</v>
      </c>
      <c r="AZ29" s="64">
        <f t="shared" si="37"/>
        <v>0</v>
      </c>
      <c r="BA29" s="64">
        <f t="shared" si="38"/>
        <v>0</v>
      </c>
      <c r="BB29" s="64">
        <f t="shared" si="39"/>
        <v>0</v>
      </c>
      <c r="BC29" s="64">
        <f t="shared" si="40"/>
        <v>0</v>
      </c>
      <c r="BD29" s="64">
        <f t="shared" si="41"/>
        <v>0</v>
      </c>
      <c r="BE29" s="64">
        <f t="shared" si="42"/>
        <v>0</v>
      </c>
      <c r="BF29" s="64">
        <f t="shared" si="43"/>
        <v>0</v>
      </c>
      <c r="BG29" s="64">
        <f t="shared" si="44"/>
        <v>0</v>
      </c>
    </row>
    <row r="30" spans="1:59" ht="15.75">
      <c r="A30" s="5">
        <v>28</v>
      </c>
      <c r="B30" s="13" t="s">
        <v>118</v>
      </c>
      <c r="C30" s="25">
        <v>111</v>
      </c>
      <c r="D30" s="25">
        <v>904</v>
      </c>
      <c r="E30" s="25">
        <v>129</v>
      </c>
      <c r="F30" s="25">
        <v>235</v>
      </c>
      <c r="G30" s="25">
        <v>357</v>
      </c>
      <c r="H30" s="25">
        <v>252</v>
      </c>
      <c r="I30" s="25">
        <v>142</v>
      </c>
      <c r="J30" s="25">
        <v>3</v>
      </c>
      <c r="K30" s="33">
        <f t="shared" si="0"/>
        <v>2133</v>
      </c>
      <c r="L30" s="56">
        <f t="shared" si="1"/>
        <v>1</v>
      </c>
      <c r="M30" s="56">
        <f t="shared" si="2"/>
        <v>1</v>
      </c>
      <c r="N30" s="56">
        <f t="shared" si="3"/>
        <v>1</v>
      </c>
      <c r="O30" s="56">
        <f t="shared" si="4"/>
        <v>1</v>
      </c>
      <c r="P30" s="56">
        <f t="shared" si="5"/>
        <v>1</v>
      </c>
      <c r="Q30" s="56">
        <f t="shared" si="6"/>
        <v>1</v>
      </c>
      <c r="R30" s="56">
        <f t="shared" si="7"/>
        <v>1</v>
      </c>
      <c r="S30" s="56">
        <f t="shared" si="8"/>
        <v>1</v>
      </c>
      <c r="U30" s="56">
        <f t="shared" si="9"/>
        <v>1</v>
      </c>
      <c r="V30" s="56">
        <f t="shared" si="10"/>
        <v>1</v>
      </c>
      <c r="W30" s="56">
        <f t="shared" si="11"/>
        <v>1</v>
      </c>
      <c r="X30" s="56">
        <f t="shared" si="12"/>
        <v>1</v>
      </c>
      <c r="Y30" s="56">
        <f t="shared" si="13"/>
        <v>1</v>
      </c>
      <c r="Z30" s="56">
        <f t="shared" si="14"/>
        <v>1</v>
      </c>
      <c r="AA30" s="56">
        <f t="shared" si="15"/>
        <v>1</v>
      </c>
      <c r="AB30" s="56">
        <f t="shared" si="16"/>
        <v>999999</v>
      </c>
      <c r="AD30" s="31">
        <f t="shared" si="17"/>
        <v>0.3894736842105263</v>
      </c>
      <c r="AE30" s="31">
        <f t="shared" si="18"/>
        <v>0.38095238095238093</v>
      </c>
      <c r="AF30" s="31">
        <f t="shared" si="19"/>
        <v>0.3782991202346041</v>
      </c>
      <c r="AG30" s="31">
        <f t="shared" si="20"/>
        <v>0.38778877887788776</v>
      </c>
      <c r="AH30" s="31">
        <f t="shared" si="21"/>
        <v>0.3548707753479125</v>
      </c>
      <c r="AI30" s="31">
        <f t="shared" si="22"/>
        <v>0.294049008168028</v>
      </c>
      <c r="AJ30" s="31">
        <f t="shared" si="23"/>
        <v>0.3901098901098901</v>
      </c>
      <c r="AK30" s="31">
        <f t="shared" si="24"/>
        <v>0.5</v>
      </c>
      <c r="AL30" s="36">
        <f t="shared" si="25"/>
        <v>0.3653648509763618</v>
      </c>
      <c r="AM30" s="36"/>
      <c r="AN30" s="32">
        <f t="shared" si="26"/>
        <v>0.3901098901098901</v>
      </c>
      <c r="AO30" s="64">
        <f t="shared" si="29"/>
        <v>-0.016493050288411797</v>
      </c>
      <c r="AP30" s="64">
        <f t="shared" si="30"/>
        <v>-0.33371433886863583</v>
      </c>
      <c r="AQ30" s="64">
        <f t="shared" si="31"/>
        <v>-0.32224413447553507</v>
      </c>
      <c r="AR30" s="64">
        <f t="shared" si="32"/>
        <v>-0.07178842844207471</v>
      </c>
      <c r="AS30" s="64">
        <f t="shared" si="33"/>
        <v>-1.1870945445046805</v>
      </c>
      <c r="AT30" s="64">
        <f t="shared" si="34"/>
        <v>-3.2094200433756312</v>
      </c>
      <c r="AU30" s="64">
        <f t="shared" si="35"/>
        <v>0</v>
      </c>
      <c r="AV30" s="64">
        <f t="shared" si="36"/>
        <v>0.5341758083225924</v>
      </c>
      <c r="AZ30" s="64">
        <f t="shared" si="37"/>
        <v>0</v>
      </c>
      <c r="BA30" s="64">
        <f t="shared" si="38"/>
        <v>0</v>
      </c>
      <c r="BB30" s="64">
        <f t="shared" si="39"/>
        <v>0</v>
      </c>
      <c r="BC30" s="64">
        <f t="shared" si="40"/>
        <v>0</v>
      </c>
      <c r="BD30" s="64">
        <f t="shared" si="41"/>
        <v>0</v>
      </c>
      <c r="BE30" s="64">
        <f t="shared" si="42"/>
        <v>1</v>
      </c>
      <c r="BF30" s="64">
        <f t="shared" si="43"/>
        <v>0</v>
      </c>
      <c r="BG30" s="64">
        <f t="shared" si="44"/>
        <v>0</v>
      </c>
    </row>
    <row r="31" spans="1:59" ht="15.75">
      <c r="A31" s="5">
        <v>29</v>
      </c>
      <c r="B31" s="13" t="s">
        <v>119</v>
      </c>
      <c r="C31" s="25">
        <v>105</v>
      </c>
      <c r="D31" s="25">
        <v>924</v>
      </c>
      <c r="E31" s="25">
        <v>114</v>
      </c>
      <c r="F31" s="25">
        <v>237</v>
      </c>
      <c r="G31" s="25">
        <v>341</v>
      </c>
      <c r="H31" s="25">
        <v>281</v>
      </c>
      <c r="I31" s="25">
        <v>127</v>
      </c>
      <c r="J31" s="25">
        <v>4</v>
      </c>
      <c r="K31" s="33">
        <f t="shared" si="0"/>
        <v>2133</v>
      </c>
      <c r="L31" s="56">
        <f t="shared" si="1"/>
        <v>1</v>
      </c>
      <c r="M31" s="56">
        <f t="shared" si="2"/>
        <v>1</v>
      </c>
      <c r="N31" s="56">
        <f t="shared" si="3"/>
        <v>1</v>
      </c>
      <c r="O31" s="56">
        <f t="shared" si="4"/>
        <v>1</v>
      </c>
      <c r="P31" s="56">
        <f t="shared" si="5"/>
        <v>1</v>
      </c>
      <c r="Q31" s="56">
        <f t="shared" si="6"/>
        <v>1</v>
      </c>
      <c r="R31" s="56">
        <f t="shared" si="7"/>
        <v>1</v>
      </c>
      <c r="S31" s="56">
        <f t="shared" si="8"/>
        <v>1</v>
      </c>
      <c r="U31" s="56">
        <f t="shared" si="9"/>
        <v>1</v>
      </c>
      <c r="V31" s="56">
        <f t="shared" si="10"/>
        <v>1</v>
      </c>
      <c r="W31" s="56">
        <f t="shared" si="11"/>
        <v>1</v>
      </c>
      <c r="X31" s="56">
        <f t="shared" si="12"/>
        <v>1</v>
      </c>
      <c r="Y31" s="56">
        <f t="shared" si="13"/>
        <v>1</v>
      </c>
      <c r="Z31" s="56">
        <f t="shared" si="14"/>
        <v>1</v>
      </c>
      <c r="AA31" s="56">
        <f t="shared" si="15"/>
        <v>1</v>
      </c>
      <c r="AB31" s="56">
        <f t="shared" si="16"/>
        <v>999999</v>
      </c>
      <c r="AD31" s="31">
        <f t="shared" si="17"/>
        <v>0.3684210526315789</v>
      </c>
      <c r="AE31" s="31">
        <f t="shared" si="18"/>
        <v>0.3893805309734513</v>
      </c>
      <c r="AF31" s="31">
        <f t="shared" si="19"/>
        <v>0.3343108504398827</v>
      </c>
      <c r="AG31" s="31">
        <f t="shared" si="20"/>
        <v>0.3910891089108911</v>
      </c>
      <c r="AH31" s="31">
        <f t="shared" si="21"/>
        <v>0.3389662027833002</v>
      </c>
      <c r="AI31" s="31">
        <f t="shared" si="22"/>
        <v>0.3278879813302217</v>
      </c>
      <c r="AJ31" s="31">
        <f t="shared" si="23"/>
        <v>0.3489010989010989</v>
      </c>
      <c r="AK31" s="31">
        <f t="shared" si="24"/>
        <v>0.6666666666666666</v>
      </c>
      <c r="AL31" s="36">
        <f t="shared" si="25"/>
        <v>0.3653648509763618</v>
      </c>
      <c r="AM31" s="36"/>
      <c r="AN31" s="32">
        <f t="shared" si="26"/>
        <v>0.3489010989010989</v>
      </c>
      <c r="AO31" s="64">
        <f t="shared" si="29"/>
        <v>0.5143001421338443</v>
      </c>
      <c r="AP31" s="64">
        <f t="shared" si="30"/>
        <v>1.5041089358951925</v>
      </c>
      <c r="AQ31" s="64">
        <f t="shared" si="31"/>
        <v>-0.4083330664253528</v>
      </c>
      <c r="AR31" s="64">
        <f t="shared" si="32"/>
        <v>1.3228665495859795</v>
      </c>
      <c r="AS31" s="64">
        <f t="shared" si="33"/>
        <v>-0.341402800653766</v>
      </c>
      <c r="AT31" s="64">
        <f t="shared" si="34"/>
        <v>-0.707853155329897</v>
      </c>
      <c r="AU31" s="64">
        <f t="shared" si="35"/>
        <v>0</v>
      </c>
      <c r="AV31" s="64">
        <f t="shared" si="36"/>
        <v>1.6374203157715042</v>
      </c>
      <c r="AZ31" s="64">
        <f t="shared" si="37"/>
        <v>0</v>
      </c>
      <c r="BA31" s="64">
        <f t="shared" si="38"/>
        <v>0</v>
      </c>
      <c r="BB31" s="64">
        <f t="shared" si="39"/>
        <v>0</v>
      </c>
      <c r="BC31" s="64">
        <f t="shared" si="40"/>
        <v>0</v>
      </c>
      <c r="BD31" s="64">
        <f t="shared" si="41"/>
        <v>0</v>
      </c>
      <c r="BE31" s="64">
        <f t="shared" si="42"/>
        <v>0</v>
      </c>
      <c r="BF31" s="64">
        <f t="shared" si="43"/>
        <v>0</v>
      </c>
      <c r="BG31" s="64">
        <f t="shared" si="44"/>
        <v>0</v>
      </c>
    </row>
    <row r="32" spans="1:59" ht="15.75">
      <c r="A32" s="5">
        <v>30</v>
      </c>
      <c r="B32" s="13" t="s">
        <v>120</v>
      </c>
      <c r="C32" s="25">
        <v>94</v>
      </c>
      <c r="D32" s="25">
        <v>865</v>
      </c>
      <c r="E32" s="25">
        <v>140</v>
      </c>
      <c r="F32" s="25">
        <v>238</v>
      </c>
      <c r="G32" s="25">
        <v>301</v>
      </c>
      <c r="H32" s="25">
        <v>262</v>
      </c>
      <c r="I32" s="25">
        <v>134</v>
      </c>
      <c r="J32" s="25">
        <v>4</v>
      </c>
      <c r="K32" s="33">
        <f t="shared" si="0"/>
        <v>2038</v>
      </c>
      <c r="L32" s="56">
        <f t="shared" si="1"/>
        <v>1</v>
      </c>
      <c r="M32" s="56">
        <f t="shared" si="2"/>
        <v>1</v>
      </c>
      <c r="N32" s="56">
        <f t="shared" si="3"/>
        <v>1</v>
      </c>
      <c r="O32" s="56">
        <f t="shared" si="4"/>
        <v>1</v>
      </c>
      <c r="P32" s="56">
        <f t="shared" si="5"/>
        <v>1</v>
      </c>
      <c r="Q32" s="56">
        <f t="shared" si="6"/>
        <v>1</v>
      </c>
      <c r="R32" s="56">
        <f t="shared" si="7"/>
        <v>1</v>
      </c>
      <c r="S32" s="56">
        <f t="shared" si="8"/>
        <v>1</v>
      </c>
      <c r="U32" s="56">
        <f t="shared" si="9"/>
        <v>1</v>
      </c>
      <c r="V32" s="56">
        <f t="shared" si="10"/>
        <v>1</v>
      </c>
      <c r="W32" s="56">
        <f t="shared" si="11"/>
        <v>1</v>
      </c>
      <c r="X32" s="56">
        <f t="shared" si="12"/>
        <v>1</v>
      </c>
      <c r="Y32" s="56">
        <f t="shared" si="13"/>
        <v>1</v>
      </c>
      <c r="Z32" s="56">
        <f t="shared" si="14"/>
        <v>1</v>
      </c>
      <c r="AA32" s="56">
        <f t="shared" si="15"/>
        <v>1</v>
      </c>
      <c r="AB32" s="56">
        <f t="shared" si="16"/>
        <v>999999</v>
      </c>
      <c r="AD32" s="31">
        <f t="shared" si="17"/>
        <v>0.3298245614035088</v>
      </c>
      <c r="AE32" s="31">
        <f t="shared" si="18"/>
        <v>0.3645174884112937</v>
      </c>
      <c r="AF32" s="31">
        <f t="shared" si="19"/>
        <v>0.41055718475073316</v>
      </c>
      <c r="AG32" s="31">
        <f t="shared" si="20"/>
        <v>0.3927392739273927</v>
      </c>
      <c r="AH32" s="31">
        <f t="shared" si="21"/>
        <v>0.2992047713717694</v>
      </c>
      <c r="AI32" s="31">
        <f t="shared" si="22"/>
        <v>0.3057176196032672</v>
      </c>
      <c r="AJ32" s="31">
        <f t="shared" si="23"/>
        <v>0.36813186813186816</v>
      </c>
      <c r="AK32" s="31">
        <f t="shared" si="24"/>
        <v>0.6666666666666666</v>
      </c>
      <c r="AL32" s="36">
        <f t="shared" si="25"/>
        <v>0.3490921548475505</v>
      </c>
      <c r="AM32" s="36"/>
      <c r="AN32" s="32">
        <f t="shared" si="26"/>
        <v>0.36813186813186816</v>
      </c>
      <c r="AO32" s="64">
        <f t="shared" si="29"/>
        <v>-1.0185013568734957</v>
      </c>
      <c r="AP32" s="64">
        <f t="shared" si="30"/>
        <v>-0.1331683463649354</v>
      </c>
      <c r="AQ32" s="64">
        <f t="shared" si="31"/>
        <v>1.1552195039340882</v>
      </c>
      <c r="AR32" s="64">
        <f t="shared" si="32"/>
        <v>0.7657736284581006</v>
      </c>
      <c r="AS32" s="64">
        <f t="shared" si="33"/>
        <v>-2.3677043728216227</v>
      </c>
      <c r="AT32" s="64">
        <f t="shared" si="34"/>
        <v>-2.0960056585667175</v>
      </c>
      <c r="AU32" s="64">
        <f t="shared" si="35"/>
        <v>0</v>
      </c>
      <c r="AV32" s="64">
        <f t="shared" si="36"/>
        <v>1.5380204848062762</v>
      </c>
      <c r="AZ32" s="64">
        <f t="shared" si="37"/>
        <v>0</v>
      </c>
      <c r="BA32" s="64">
        <f t="shared" si="38"/>
        <v>0</v>
      </c>
      <c r="BB32" s="64">
        <f t="shared" si="39"/>
        <v>0</v>
      </c>
      <c r="BC32" s="64">
        <f t="shared" si="40"/>
        <v>0</v>
      </c>
      <c r="BD32" s="64">
        <f t="shared" si="41"/>
        <v>1</v>
      </c>
      <c r="BE32" s="64">
        <f t="shared" si="42"/>
        <v>1</v>
      </c>
      <c r="BF32" s="64">
        <f t="shared" si="43"/>
        <v>0</v>
      </c>
      <c r="BG32" s="64">
        <f t="shared" si="44"/>
        <v>0</v>
      </c>
    </row>
    <row r="33" spans="1:59" ht="15.75">
      <c r="A33" s="5">
        <v>31</v>
      </c>
      <c r="B33" s="13" t="s">
        <v>121</v>
      </c>
      <c r="C33" s="25">
        <v>97</v>
      </c>
      <c r="D33" s="25">
        <v>876</v>
      </c>
      <c r="E33" s="25">
        <v>121</v>
      </c>
      <c r="F33" s="25">
        <v>198</v>
      </c>
      <c r="G33" s="25">
        <v>298</v>
      </c>
      <c r="H33" s="25">
        <v>272</v>
      </c>
      <c r="I33" s="25">
        <v>133</v>
      </c>
      <c r="J33" s="25">
        <v>4</v>
      </c>
      <c r="K33" s="33">
        <f t="shared" si="0"/>
        <v>1999</v>
      </c>
      <c r="L33" s="56">
        <f t="shared" si="1"/>
        <v>1</v>
      </c>
      <c r="M33" s="56">
        <f t="shared" si="2"/>
        <v>1</v>
      </c>
      <c r="N33" s="56">
        <f t="shared" si="3"/>
        <v>1</v>
      </c>
      <c r="O33" s="56">
        <f t="shared" si="4"/>
        <v>1</v>
      </c>
      <c r="P33" s="56">
        <f t="shared" si="5"/>
        <v>1</v>
      </c>
      <c r="Q33" s="56">
        <f t="shared" si="6"/>
        <v>1</v>
      </c>
      <c r="R33" s="56">
        <f t="shared" si="7"/>
        <v>1</v>
      </c>
      <c r="S33" s="56">
        <f t="shared" si="8"/>
        <v>1</v>
      </c>
      <c r="U33" s="56">
        <f t="shared" si="9"/>
        <v>1</v>
      </c>
      <c r="V33" s="56">
        <f t="shared" si="10"/>
        <v>1</v>
      </c>
      <c r="W33" s="56">
        <f t="shared" si="11"/>
        <v>1</v>
      </c>
      <c r="X33" s="56">
        <f t="shared" si="12"/>
        <v>1</v>
      </c>
      <c r="Y33" s="56">
        <f t="shared" si="13"/>
        <v>1</v>
      </c>
      <c r="Z33" s="56">
        <f t="shared" si="14"/>
        <v>1</v>
      </c>
      <c r="AA33" s="56">
        <f t="shared" si="15"/>
        <v>1</v>
      </c>
      <c r="AB33" s="56">
        <f t="shared" si="16"/>
        <v>999999</v>
      </c>
      <c r="AD33" s="31">
        <f t="shared" si="17"/>
        <v>0.34035087719298246</v>
      </c>
      <c r="AE33" s="31">
        <f t="shared" si="18"/>
        <v>0.3691529709228824</v>
      </c>
      <c r="AF33" s="31">
        <f t="shared" si="19"/>
        <v>0.3548387096774194</v>
      </c>
      <c r="AG33" s="31">
        <f t="shared" si="20"/>
        <v>0.32673267326732675</v>
      </c>
      <c r="AH33" s="31">
        <f t="shared" si="21"/>
        <v>0.2962226640159046</v>
      </c>
      <c r="AI33" s="31">
        <f t="shared" si="22"/>
        <v>0.31738623103850644</v>
      </c>
      <c r="AJ33" s="31">
        <f t="shared" si="23"/>
        <v>0.36538461538461536</v>
      </c>
      <c r="AK33" s="31">
        <f t="shared" si="24"/>
        <v>0.6666666666666666</v>
      </c>
      <c r="AL33" s="36">
        <f t="shared" si="25"/>
        <v>0.342411784857828</v>
      </c>
      <c r="AM33" s="36"/>
      <c r="AN33" s="32">
        <f t="shared" si="26"/>
        <v>0.36538461538461536</v>
      </c>
      <c r="AO33" s="64">
        <f t="shared" si="29"/>
        <v>-0.663208481339579</v>
      </c>
      <c r="AP33" s="64">
        <f t="shared" si="30"/>
        <v>0.13898215921979531</v>
      </c>
      <c r="AQ33" s="64">
        <f t="shared" si="31"/>
        <v>-0.291553381699944</v>
      </c>
      <c r="AR33" s="64">
        <f t="shared" si="32"/>
        <v>-1.2222633321726502</v>
      </c>
      <c r="AS33" s="64">
        <f t="shared" si="33"/>
        <v>-2.3802848136480477</v>
      </c>
      <c r="AT33" s="64">
        <f t="shared" si="34"/>
        <v>-1.6090609764836652</v>
      </c>
      <c r="AU33" s="64">
        <f t="shared" si="35"/>
        <v>0</v>
      </c>
      <c r="AV33" s="64">
        <f t="shared" si="36"/>
        <v>1.5522154789595581</v>
      </c>
      <c r="AZ33" s="64">
        <f t="shared" si="37"/>
        <v>0</v>
      </c>
      <c r="BA33" s="64">
        <f t="shared" si="38"/>
        <v>0</v>
      </c>
      <c r="BB33" s="64">
        <f t="shared" si="39"/>
        <v>0</v>
      </c>
      <c r="BC33" s="64">
        <f t="shared" si="40"/>
        <v>0</v>
      </c>
      <c r="BD33" s="64">
        <f t="shared" si="41"/>
        <v>1</v>
      </c>
      <c r="BE33" s="64">
        <f t="shared" si="42"/>
        <v>0</v>
      </c>
      <c r="BF33" s="64">
        <f t="shared" si="43"/>
        <v>0</v>
      </c>
      <c r="BG33" s="64">
        <f t="shared" si="44"/>
        <v>0</v>
      </c>
    </row>
    <row r="34" spans="1:59" s="12" customFormat="1" ht="15.75">
      <c r="A34" s="5">
        <v>32</v>
      </c>
      <c r="B34" s="13" t="s">
        <v>122</v>
      </c>
      <c r="C34" s="25">
        <v>88</v>
      </c>
      <c r="D34" s="25">
        <v>805</v>
      </c>
      <c r="E34" s="25">
        <v>100</v>
      </c>
      <c r="F34" s="25">
        <v>202</v>
      </c>
      <c r="G34" s="25">
        <v>362</v>
      </c>
      <c r="H34" s="25">
        <v>291</v>
      </c>
      <c r="I34" s="25">
        <v>136</v>
      </c>
      <c r="J34" s="25">
        <v>3</v>
      </c>
      <c r="K34" s="33">
        <f t="shared" si="0"/>
        <v>1987</v>
      </c>
      <c r="L34" s="56">
        <f t="shared" si="1"/>
        <v>1</v>
      </c>
      <c r="M34" s="56">
        <f t="shared" si="2"/>
        <v>1</v>
      </c>
      <c r="N34" s="56">
        <f t="shared" si="3"/>
        <v>1</v>
      </c>
      <c r="O34" s="56">
        <f t="shared" si="4"/>
        <v>1</v>
      </c>
      <c r="P34" s="56">
        <f t="shared" si="5"/>
        <v>1</v>
      </c>
      <c r="Q34" s="56">
        <f t="shared" si="6"/>
        <v>1</v>
      </c>
      <c r="R34" s="56">
        <f t="shared" si="7"/>
        <v>1</v>
      </c>
      <c r="S34" s="56">
        <f t="shared" si="8"/>
        <v>1</v>
      </c>
      <c r="T34" s="59"/>
      <c r="U34" s="56">
        <f t="shared" si="9"/>
        <v>1</v>
      </c>
      <c r="V34" s="56">
        <f t="shared" si="10"/>
        <v>1</v>
      </c>
      <c r="W34" s="56">
        <f t="shared" si="11"/>
        <v>1</v>
      </c>
      <c r="X34" s="56">
        <f t="shared" si="12"/>
        <v>1</v>
      </c>
      <c r="Y34" s="56">
        <f t="shared" si="13"/>
        <v>1</v>
      </c>
      <c r="Z34" s="56">
        <f t="shared" si="14"/>
        <v>1</v>
      </c>
      <c r="AA34" s="56">
        <f t="shared" si="15"/>
        <v>1</v>
      </c>
      <c r="AB34" s="56">
        <f t="shared" si="16"/>
        <v>999999</v>
      </c>
      <c r="AC34" s="56"/>
      <c r="AD34" s="31">
        <f t="shared" si="17"/>
        <v>0.3087719298245614</v>
      </c>
      <c r="AE34" s="31">
        <f t="shared" si="18"/>
        <v>0.3392330383480826</v>
      </c>
      <c r="AF34" s="31">
        <f t="shared" si="19"/>
        <v>0.2932551319648094</v>
      </c>
      <c r="AG34" s="31">
        <f t="shared" si="20"/>
        <v>0.3333333333333333</v>
      </c>
      <c r="AH34" s="31">
        <f t="shared" si="21"/>
        <v>0.35984095427435386</v>
      </c>
      <c r="AI34" s="31">
        <f t="shared" si="22"/>
        <v>0.3395565927654609</v>
      </c>
      <c r="AJ34" s="31">
        <f t="shared" si="23"/>
        <v>0.37362637362637363</v>
      </c>
      <c r="AK34" s="31">
        <f t="shared" si="24"/>
        <v>0.5</v>
      </c>
      <c r="AL34" s="36">
        <f t="shared" si="25"/>
        <v>0.34035628639945187</v>
      </c>
      <c r="AM34" s="36"/>
      <c r="AN34" s="32">
        <f t="shared" si="26"/>
        <v>0.37362637362637363</v>
      </c>
      <c r="AO34" s="64">
        <f t="shared" si="29"/>
        <v>-1.738392484840511</v>
      </c>
      <c r="AP34" s="64">
        <f t="shared" si="30"/>
        <v>-1.2665520536641364</v>
      </c>
      <c r="AQ34" s="64">
        <f t="shared" si="31"/>
        <v>-2.272579183628327</v>
      </c>
      <c r="AR34" s="64">
        <f t="shared" si="32"/>
        <v>-1.2680790110336</v>
      </c>
      <c r="AS34" s="64">
        <f t="shared" si="33"/>
        <v>-0.4668545390637915</v>
      </c>
      <c r="AT34" s="64">
        <f t="shared" si="34"/>
        <v>-1.1327578066630124</v>
      </c>
      <c r="AU34" s="64">
        <f t="shared" si="35"/>
        <v>0</v>
      </c>
      <c r="AV34" s="64">
        <f t="shared" si="36"/>
        <v>0.6143798456147374</v>
      </c>
      <c r="AZ34" s="64">
        <f t="shared" si="37"/>
        <v>0</v>
      </c>
      <c r="BA34" s="64">
        <f t="shared" si="38"/>
        <v>0</v>
      </c>
      <c r="BB34" s="64">
        <f t="shared" si="39"/>
        <v>1</v>
      </c>
      <c r="BC34" s="64">
        <f t="shared" si="40"/>
        <v>0</v>
      </c>
      <c r="BD34" s="64">
        <f t="shared" si="41"/>
        <v>0</v>
      </c>
      <c r="BE34" s="64">
        <f t="shared" si="42"/>
        <v>0</v>
      </c>
      <c r="BF34" s="64">
        <f t="shared" si="43"/>
        <v>0</v>
      </c>
      <c r="BG34" s="64">
        <f t="shared" si="44"/>
        <v>0</v>
      </c>
    </row>
    <row r="35" spans="1:59" ht="15.75">
      <c r="A35" s="5">
        <v>33</v>
      </c>
      <c r="B35" s="13" t="s">
        <v>123</v>
      </c>
      <c r="C35" s="25">
        <v>110</v>
      </c>
      <c r="D35" s="25">
        <v>829</v>
      </c>
      <c r="E35" s="25">
        <v>117</v>
      </c>
      <c r="F35" s="25">
        <v>204</v>
      </c>
      <c r="G35" s="25">
        <v>317</v>
      </c>
      <c r="H35" s="25">
        <v>261</v>
      </c>
      <c r="I35" s="25">
        <v>114</v>
      </c>
      <c r="J35" s="25">
        <v>4</v>
      </c>
      <c r="K35" s="33">
        <f aca="true" t="shared" si="45" ref="K35:K66">SUM(C35:J35)</f>
        <v>1956</v>
      </c>
      <c r="L35" s="56">
        <f aca="true" t="shared" si="46" ref="L35:L65">IF(C$66*(1-AD35),1,99999)</f>
        <v>1</v>
      </c>
      <c r="M35" s="56">
        <f aca="true" t="shared" si="47" ref="M35:M65">IF(D$66*(1-AE35),1,99999)</f>
        <v>1</v>
      </c>
      <c r="N35" s="56">
        <f aca="true" t="shared" si="48" ref="N35:N65">IF(E$66*(1-AF35),1,99999)</f>
        <v>1</v>
      </c>
      <c r="O35" s="56">
        <f aca="true" t="shared" si="49" ref="O35:O65">IF(F$66*(1-AG35),1,99999)</f>
        <v>1</v>
      </c>
      <c r="P35" s="56">
        <f aca="true" t="shared" si="50" ref="P35:P65">IF(G$66*(1-AH35),1,99999)</f>
        <v>1</v>
      </c>
      <c r="Q35" s="56">
        <f aca="true" t="shared" si="51" ref="Q35:Q65">IF(H$66*(1-AI35),1,99999)</f>
        <v>1</v>
      </c>
      <c r="R35" s="56">
        <f aca="true" t="shared" si="52" ref="R35:R65">IF(I$66*(1-AJ35),1,99999)</f>
        <v>1</v>
      </c>
      <c r="S35" s="56">
        <f aca="true" t="shared" si="53" ref="S35:S65">IF(J$66*(1-AK35),1,99999)</f>
        <v>1</v>
      </c>
      <c r="U35" s="56">
        <f aca="true" t="shared" si="54" ref="U35:U64">IF(C$66*AD35&gt;5,1,999999)</f>
        <v>1</v>
      </c>
      <c r="V35" s="56">
        <f aca="true" t="shared" si="55" ref="V35:V64">IF(D$66*AE35&gt;5,1,999999)</f>
        <v>1</v>
      </c>
      <c r="W35" s="56">
        <f aca="true" t="shared" si="56" ref="W35:W64">IF(E$66*AF35&gt;5,1,999999)</f>
        <v>1</v>
      </c>
      <c r="X35" s="56">
        <f aca="true" t="shared" si="57" ref="X35:X64">IF(F$66*AG35&gt;5,1,999999)</f>
        <v>1</v>
      </c>
      <c r="Y35" s="56">
        <f aca="true" t="shared" si="58" ref="Y35:Y64">IF(G$66*AH35&gt;5,1,999999)</f>
        <v>1</v>
      </c>
      <c r="Z35" s="56">
        <f aca="true" t="shared" si="59" ref="Z35:Z64">IF(H$66*AI35&gt;5,1,999999)</f>
        <v>1</v>
      </c>
      <c r="AA35" s="56">
        <f aca="true" t="shared" si="60" ref="AA35:AA64">IF(I$66*AJ35&gt;5,1,999999)</f>
        <v>1</v>
      </c>
      <c r="AB35" s="56">
        <f aca="true" t="shared" si="61" ref="AB35:AB64">IF(J$66*AK35&gt;5,1,999999)</f>
        <v>999999</v>
      </c>
      <c r="AD35" s="31">
        <f aca="true" t="shared" si="62" ref="AD35:AD64">C35/C$66</f>
        <v>0.38596491228070173</v>
      </c>
      <c r="AE35" s="31">
        <f aca="true" t="shared" si="63" ref="AE35:AE64">D35/D$66</f>
        <v>0.34934681837336706</v>
      </c>
      <c r="AF35" s="31">
        <f aca="true" t="shared" si="64" ref="AF35:AF64">E35/E$66</f>
        <v>0.34310850439882695</v>
      </c>
      <c r="AG35" s="31">
        <f aca="true" t="shared" si="65" ref="AG35:AG64">F35/F$66</f>
        <v>0.33663366336633666</v>
      </c>
      <c r="AH35" s="31">
        <f aca="true" t="shared" si="66" ref="AH35:AH64">G35/G$66</f>
        <v>0.31510934393638174</v>
      </c>
      <c r="AI35" s="31">
        <f aca="true" t="shared" si="67" ref="AI35:AI64">H35/H$66</f>
        <v>0.3045507584597433</v>
      </c>
      <c r="AJ35" s="31">
        <f aca="true" t="shared" si="68" ref="AJ35:AJ64">I35/I$66</f>
        <v>0.3131868131868132</v>
      </c>
      <c r="AK35" s="31">
        <f aca="true" t="shared" si="69" ref="AK35:AK64">J35/J$66</f>
        <v>0.6666666666666666</v>
      </c>
      <c r="AL35" s="36">
        <f aca="true" t="shared" si="70" ref="AL35:AL64">K35/K$66</f>
        <v>0.33504624871531347</v>
      </c>
      <c r="AM35" s="36"/>
      <c r="AN35" s="32">
        <f t="shared" si="26"/>
        <v>0.3131868131868132</v>
      </c>
      <c r="AO35" s="64">
        <f t="shared" si="29"/>
        <v>1.9296314890786201</v>
      </c>
      <c r="AP35" s="64">
        <f t="shared" si="30"/>
        <v>1.3798676496482274</v>
      </c>
      <c r="AQ35" s="64">
        <f t="shared" si="31"/>
        <v>0.8456742753043425</v>
      </c>
      <c r="AR35" s="64">
        <f t="shared" si="32"/>
        <v>0.7569658005342981</v>
      </c>
      <c r="AS35" s="64">
        <f t="shared" si="33"/>
        <v>0.06774075886120125</v>
      </c>
      <c r="AT35" s="64">
        <f t="shared" si="34"/>
        <v>-0.2983138425423003</v>
      </c>
      <c r="AU35" s="64">
        <f t="shared" si="35"/>
        <v>0</v>
      </c>
      <c r="AV35" s="64">
        <f t="shared" si="36"/>
        <v>1.822255426452959</v>
      </c>
      <c r="AZ35" s="64">
        <f t="shared" si="37"/>
        <v>0</v>
      </c>
      <c r="BA35" s="64">
        <f t="shared" si="38"/>
        <v>0</v>
      </c>
      <c r="BB35" s="64">
        <f t="shared" si="39"/>
        <v>0</v>
      </c>
      <c r="BC35" s="64">
        <f t="shared" si="40"/>
        <v>0</v>
      </c>
      <c r="BD35" s="64">
        <f t="shared" si="41"/>
        <v>0</v>
      </c>
      <c r="BE35" s="64">
        <f t="shared" si="42"/>
        <v>0</v>
      </c>
      <c r="BF35" s="64">
        <f t="shared" si="43"/>
        <v>0</v>
      </c>
      <c r="BG35" s="64">
        <f t="shared" si="44"/>
        <v>0</v>
      </c>
    </row>
    <row r="36" spans="1:59" ht="15.75">
      <c r="A36" s="5">
        <v>34</v>
      </c>
      <c r="B36" s="13" t="s">
        <v>124</v>
      </c>
      <c r="C36" s="25">
        <v>95</v>
      </c>
      <c r="D36" s="25">
        <v>707</v>
      </c>
      <c r="E36" s="25">
        <v>115</v>
      </c>
      <c r="F36" s="25">
        <v>226</v>
      </c>
      <c r="G36" s="25">
        <v>322</v>
      </c>
      <c r="H36" s="25">
        <v>299</v>
      </c>
      <c r="I36" s="25">
        <v>174</v>
      </c>
      <c r="J36" s="25">
        <v>1</v>
      </c>
      <c r="K36" s="33">
        <f t="shared" si="45"/>
        <v>1939</v>
      </c>
      <c r="L36" s="56">
        <f t="shared" si="46"/>
        <v>1</v>
      </c>
      <c r="M36" s="56">
        <f t="shared" si="47"/>
        <v>1</v>
      </c>
      <c r="N36" s="56">
        <f t="shared" si="48"/>
        <v>1</v>
      </c>
      <c r="O36" s="56">
        <f t="shared" si="49"/>
        <v>1</v>
      </c>
      <c r="P36" s="56">
        <f t="shared" si="50"/>
        <v>1</v>
      </c>
      <c r="Q36" s="56">
        <f t="shared" si="51"/>
        <v>1</v>
      </c>
      <c r="R36" s="56">
        <f t="shared" si="52"/>
        <v>1</v>
      </c>
      <c r="S36" s="56">
        <f t="shared" si="53"/>
        <v>1</v>
      </c>
      <c r="U36" s="56">
        <f t="shared" si="54"/>
        <v>1</v>
      </c>
      <c r="V36" s="56">
        <f t="shared" si="55"/>
        <v>1</v>
      </c>
      <c r="W36" s="56">
        <f t="shared" si="56"/>
        <v>1</v>
      </c>
      <c r="X36" s="56">
        <f t="shared" si="57"/>
        <v>1</v>
      </c>
      <c r="Y36" s="56">
        <f t="shared" si="58"/>
        <v>1</v>
      </c>
      <c r="Z36" s="56">
        <f t="shared" si="59"/>
        <v>1</v>
      </c>
      <c r="AA36" s="56">
        <f t="shared" si="60"/>
        <v>1</v>
      </c>
      <c r="AB36" s="56">
        <f t="shared" si="61"/>
        <v>999999</v>
      </c>
      <c r="AD36" s="31">
        <f t="shared" si="62"/>
        <v>0.3333333333333333</v>
      </c>
      <c r="AE36" s="31">
        <f t="shared" si="63"/>
        <v>0.29793510324483774</v>
      </c>
      <c r="AF36" s="31">
        <f t="shared" si="64"/>
        <v>0.33724340175953077</v>
      </c>
      <c r="AG36" s="31">
        <f t="shared" si="65"/>
        <v>0.37293729372937295</v>
      </c>
      <c r="AH36" s="31">
        <f t="shared" si="66"/>
        <v>0.32007952286282304</v>
      </c>
      <c r="AI36" s="31">
        <f t="shared" si="67"/>
        <v>0.34889148191365227</v>
      </c>
      <c r="AJ36" s="31">
        <f t="shared" si="68"/>
        <v>0.47802197802197804</v>
      </c>
      <c r="AK36" s="31">
        <f t="shared" si="69"/>
        <v>0.16666666666666666</v>
      </c>
      <c r="AL36" s="36">
        <f t="shared" si="70"/>
        <v>0.33213429256594723</v>
      </c>
      <c r="AM36" s="36"/>
      <c r="AN36" s="32">
        <f t="shared" si="26"/>
        <v>0.47802197802197804</v>
      </c>
      <c r="AO36" s="64">
        <f t="shared" si="29"/>
        <v>-3.7799323505154065</v>
      </c>
      <c r="AP36" s="64">
        <f t="shared" si="30"/>
        <v>-6.4746288936545975</v>
      </c>
      <c r="AQ36" s="64">
        <f t="shared" si="31"/>
        <v>-3.8444272065615963</v>
      </c>
      <c r="AR36" s="64">
        <f t="shared" si="32"/>
        <v>-3.210454477696328</v>
      </c>
      <c r="AS36" s="64">
        <f t="shared" si="33"/>
        <v>-5.259442621937499</v>
      </c>
      <c r="AT36" s="64">
        <f t="shared" si="34"/>
        <v>-4.188317532632672</v>
      </c>
      <c r="AU36" s="64">
        <f t="shared" si="35"/>
        <v>0</v>
      </c>
      <c r="AV36" s="64">
        <f t="shared" si="36"/>
        <v>-2.016792152693744</v>
      </c>
      <c r="AZ36" s="64">
        <f t="shared" si="37"/>
        <v>1</v>
      </c>
      <c r="BA36" s="64">
        <f t="shared" si="38"/>
        <v>1</v>
      </c>
      <c r="BB36" s="64">
        <f t="shared" si="39"/>
        <v>1</v>
      </c>
      <c r="BC36" s="64">
        <f t="shared" si="40"/>
        <v>1</v>
      </c>
      <c r="BD36" s="64">
        <f t="shared" si="41"/>
        <v>1</v>
      </c>
      <c r="BE36" s="64">
        <f t="shared" si="42"/>
        <v>1</v>
      </c>
      <c r="BF36" s="64">
        <f t="shared" si="43"/>
        <v>0</v>
      </c>
      <c r="BG36" s="64">
        <f t="shared" si="44"/>
        <v>1</v>
      </c>
    </row>
    <row r="37" spans="1:59" s="12" customFormat="1" ht="15.75">
      <c r="A37" s="5">
        <v>35</v>
      </c>
      <c r="B37" s="13" t="s">
        <v>125</v>
      </c>
      <c r="C37" s="25">
        <v>85</v>
      </c>
      <c r="D37" s="25">
        <v>821</v>
      </c>
      <c r="E37" s="25">
        <v>126</v>
      </c>
      <c r="F37" s="25">
        <v>197</v>
      </c>
      <c r="G37" s="25">
        <v>289</v>
      </c>
      <c r="H37" s="25">
        <v>258</v>
      </c>
      <c r="I37" s="25">
        <v>133</v>
      </c>
      <c r="J37" s="25">
        <v>4</v>
      </c>
      <c r="K37" s="33">
        <f t="shared" si="45"/>
        <v>1913</v>
      </c>
      <c r="L37" s="56">
        <f t="shared" si="46"/>
        <v>1</v>
      </c>
      <c r="M37" s="56">
        <f t="shared" si="47"/>
        <v>1</v>
      </c>
      <c r="N37" s="56">
        <f t="shared" si="48"/>
        <v>1</v>
      </c>
      <c r="O37" s="56">
        <f t="shared" si="49"/>
        <v>1</v>
      </c>
      <c r="P37" s="56">
        <f t="shared" si="50"/>
        <v>1</v>
      </c>
      <c r="Q37" s="56">
        <f t="shared" si="51"/>
        <v>1</v>
      </c>
      <c r="R37" s="56">
        <f t="shared" si="52"/>
        <v>1</v>
      </c>
      <c r="S37" s="56">
        <f t="shared" si="53"/>
        <v>1</v>
      </c>
      <c r="T37" s="59"/>
      <c r="U37" s="56">
        <f t="shared" si="54"/>
        <v>1</v>
      </c>
      <c r="V37" s="56">
        <f t="shared" si="55"/>
        <v>1</v>
      </c>
      <c r="W37" s="56">
        <f t="shared" si="56"/>
        <v>1</v>
      </c>
      <c r="X37" s="56">
        <f t="shared" si="57"/>
        <v>1</v>
      </c>
      <c r="Y37" s="56">
        <f t="shared" si="58"/>
        <v>1</v>
      </c>
      <c r="Z37" s="56">
        <f t="shared" si="59"/>
        <v>1</v>
      </c>
      <c r="AA37" s="56">
        <f t="shared" si="60"/>
        <v>1</v>
      </c>
      <c r="AB37" s="56">
        <f t="shared" si="61"/>
        <v>999999</v>
      </c>
      <c r="AC37" s="56"/>
      <c r="AD37" s="31">
        <f t="shared" si="62"/>
        <v>0.2982456140350877</v>
      </c>
      <c r="AE37" s="31">
        <f t="shared" si="63"/>
        <v>0.3459755583649389</v>
      </c>
      <c r="AF37" s="31">
        <f t="shared" si="64"/>
        <v>0.36950146627565983</v>
      </c>
      <c r="AG37" s="31">
        <f t="shared" si="65"/>
        <v>0.3250825082508251</v>
      </c>
      <c r="AH37" s="31">
        <f t="shared" si="66"/>
        <v>0.28727634194831014</v>
      </c>
      <c r="AI37" s="31">
        <f t="shared" si="67"/>
        <v>0.30105017502917153</v>
      </c>
      <c r="AJ37" s="31">
        <f t="shared" si="68"/>
        <v>0.36538461538461536</v>
      </c>
      <c r="AK37" s="31">
        <f t="shared" si="69"/>
        <v>0.6666666666666666</v>
      </c>
      <c r="AL37" s="36">
        <f t="shared" si="70"/>
        <v>0.3276807125727989</v>
      </c>
      <c r="AM37" s="36"/>
      <c r="AN37" s="32">
        <f t="shared" si="26"/>
        <v>0.36538461538461536</v>
      </c>
      <c r="AO37" s="64">
        <f t="shared" si="29"/>
        <v>-1.8129801863915824</v>
      </c>
      <c r="AP37" s="64">
        <f t="shared" si="30"/>
        <v>-0.7171913022085761</v>
      </c>
      <c r="AQ37" s="64">
        <f t="shared" si="31"/>
        <v>0.1133028812463802</v>
      </c>
      <c r="AR37" s="64">
        <f t="shared" si="32"/>
        <v>-1.27504992343114</v>
      </c>
      <c r="AS37" s="64">
        <f t="shared" si="33"/>
        <v>-2.6940986025100457</v>
      </c>
      <c r="AT37" s="64">
        <f t="shared" si="34"/>
        <v>-2.1655670105909244</v>
      </c>
      <c r="AU37" s="64">
        <f t="shared" si="35"/>
        <v>0</v>
      </c>
      <c r="AV37" s="64">
        <f t="shared" si="36"/>
        <v>1.5522154789595581</v>
      </c>
      <c r="AZ37" s="64">
        <f t="shared" si="37"/>
        <v>0</v>
      </c>
      <c r="BA37" s="64">
        <f t="shared" si="38"/>
        <v>0</v>
      </c>
      <c r="BB37" s="64">
        <f t="shared" si="39"/>
        <v>0</v>
      </c>
      <c r="BC37" s="64">
        <f t="shared" si="40"/>
        <v>0</v>
      </c>
      <c r="BD37" s="64">
        <f t="shared" si="41"/>
        <v>1</v>
      </c>
      <c r="BE37" s="64">
        <f t="shared" si="42"/>
        <v>1</v>
      </c>
      <c r="BF37" s="64">
        <f t="shared" si="43"/>
        <v>0</v>
      </c>
      <c r="BG37" s="64">
        <f t="shared" si="44"/>
        <v>0</v>
      </c>
    </row>
    <row r="38" spans="1:59" ht="15.75">
      <c r="A38" s="5">
        <v>36</v>
      </c>
      <c r="B38" s="13" t="s">
        <v>126</v>
      </c>
      <c r="C38" s="25">
        <v>100</v>
      </c>
      <c r="D38" s="25">
        <v>781</v>
      </c>
      <c r="E38" s="25">
        <v>114</v>
      </c>
      <c r="F38" s="25">
        <v>206</v>
      </c>
      <c r="G38" s="25">
        <v>302</v>
      </c>
      <c r="H38" s="25">
        <v>252</v>
      </c>
      <c r="I38" s="25">
        <v>115</v>
      </c>
      <c r="J38" s="25">
        <v>2</v>
      </c>
      <c r="K38" s="33">
        <f t="shared" si="45"/>
        <v>1872</v>
      </c>
      <c r="L38" s="56">
        <f t="shared" si="46"/>
        <v>1</v>
      </c>
      <c r="M38" s="56">
        <f t="shared" si="47"/>
        <v>1</v>
      </c>
      <c r="N38" s="56">
        <f t="shared" si="48"/>
        <v>1</v>
      </c>
      <c r="O38" s="56">
        <f t="shared" si="49"/>
        <v>1</v>
      </c>
      <c r="P38" s="56">
        <f t="shared" si="50"/>
        <v>1</v>
      </c>
      <c r="Q38" s="56">
        <f t="shared" si="51"/>
        <v>1</v>
      </c>
      <c r="R38" s="56">
        <f t="shared" si="52"/>
        <v>1</v>
      </c>
      <c r="S38" s="56">
        <f t="shared" si="53"/>
        <v>1</v>
      </c>
      <c r="U38" s="56">
        <f t="shared" si="54"/>
        <v>1</v>
      </c>
      <c r="V38" s="56">
        <f t="shared" si="55"/>
        <v>1</v>
      </c>
      <c r="W38" s="56">
        <f t="shared" si="56"/>
        <v>1</v>
      </c>
      <c r="X38" s="56">
        <f t="shared" si="57"/>
        <v>1</v>
      </c>
      <c r="Y38" s="56">
        <f t="shared" si="58"/>
        <v>1</v>
      </c>
      <c r="Z38" s="56">
        <f t="shared" si="59"/>
        <v>1</v>
      </c>
      <c r="AA38" s="56">
        <f t="shared" si="60"/>
        <v>1</v>
      </c>
      <c r="AB38" s="56">
        <f t="shared" si="61"/>
        <v>999999</v>
      </c>
      <c r="AD38" s="31">
        <f t="shared" si="62"/>
        <v>0.3508771929824561</v>
      </c>
      <c r="AE38" s="31">
        <f t="shared" si="63"/>
        <v>0.32911925832279815</v>
      </c>
      <c r="AF38" s="31">
        <f t="shared" si="64"/>
        <v>0.3343108504398827</v>
      </c>
      <c r="AG38" s="31">
        <f t="shared" si="65"/>
        <v>0.33993399339933994</v>
      </c>
      <c r="AH38" s="31">
        <f t="shared" si="66"/>
        <v>0.30019880715705766</v>
      </c>
      <c r="AI38" s="31">
        <f t="shared" si="67"/>
        <v>0.294049008168028</v>
      </c>
      <c r="AJ38" s="31">
        <f t="shared" si="68"/>
        <v>0.3159340659340659</v>
      </c>
      <c r="AK38" s="31">
        <f t="shared" si="69"/>
        <v>0.3333333333333333</v>
      </c>
      <c r="AL38" s="36">
        <f t="shared" si="70"/>
        <v>0.32065775950668035</v>
      </c>
      <c r="AM38" s="36"/>
      <c r="AN38" s="32">
        <f t="shared" si="26"/>
        <v>0.3159340659340659</v>
      </c>
      <c r="AO38" s="64">
        <f t="shared" si="29"/>
        <v>0.9362708820390352</v>
      </c>
      <c r="AP38" s="64">
        <f t="shared" si="30"/>
        <v>0.5031262230363851</v>
      </c>
      <c r="AQ38" s="64">
        <f t="shared" si="31"/>
        <v>0.5205310823099583</v>
      </c>
      <c r="AR38" s="64">
        <f t="shared" si="32"/>
        <v>0.7729865397171187</v>
      </c>
      <c r="AS38" s="64">
        <f t="shared" si="33"/>
        <v>-0.5554367093214603</v>
      </c>
      <c r="AT38" s="64">
        <f t="shared" si="34"/>
        <v>-0.7569298123748629</v>
      </c>
      <c r="AU38" s="64">
        <f t="shared" si="35"/>
        <v>0</v>
      </c>
      <c r="AV38" s="64">
        <f t="shared" si="36"/>
        <v>0.08969317452043148</v>
      </c>
      <c r="AZ38" s="64">
        <f t="shared" si="37"/>
        <v>0</v>
      </c>
      <c r="BA38" s="64">
        <f t="shared" si="38"/>
        <v>0</v>
      </c>
      <c r="BB38" s="64">
        <f t="shared" si="39"/>
        <v>0</v>
      </c>
      <c r="BC38" s="64">
        <f t="shared" si="40"/>
        <v>0</v>
      </c>
      <c r="BD38" s="64">
        <f t="shared" si="41"/>
        <v>0</v>
      </c>
      <c r="BE38" s="64">
        <f t="shared" si="42"/>
        <v>0</v>
      </c>
      <c r="BF38" s="64">
        <f t="shared" si="43"/>
        <v>0</v>
      </c>
      <c r="BG38" s="64">
        <f t="shared" si="44"/>
        <v>0</v>
      </c>
    </row>
    <row r="39" spans="1:59" s="12" customFormat="1" ht="15.75">
      <c r="A39" s="5">
        <v>37</v>
      </c>
      <c r="B39" s="13" t="s">
        <v>127</v>
      </c>
      <c r="C39" s="25">
        <v>103</v>
      </c>
      <c r="D39" s="25">
        <v>807</v>
      </c>
      <c r="E39" s="25">
        <v>97</v>
      </c>
      <c r="F39" s="25">
        <v>198</v>
      </c>
      <c r="G39" s="25">
        <v>285</v>
      </c>
      <c r="H39" s="25">
        <v>253</v>
      </c>
      <c r="I39" s="25">
        <v>124</v>
      </c>
      <c r="J39" s="25">
        <v>3</v>
      </c>
      <c r="K39" s="33">
        <f t="shared" si="45"/>
        <v>1870</v>
      </c>
      <c r="L39" s="56">
        <f t="shared" si="46"/>
        <v>1</v>
      </c>
      <c r="M39" s="56">
        <f t="shared" si="47"/>
        <v>1</v>
      </c>
      <c r="N39" s="56">
        <f t="shared" si="48"/>
        <v>1</v>
      </c>
      <c r="O39" s="56">
        <f t="shared" si="49"/>
        <v>1</v>
      </c>
      <c r="P39" s="56">
        <f t="shared" si="50"/>
        <v>1</v>
      </c>
      <c r="Q39" s="56">
        <f t="shared" si="51"/>
        <v>1</v>
      </c>
      <c r="R39" s="56">
        <f t="shared" si="52"/>
        <v>1</v>
      </c>
      <c r="S39" s="56">
        <f t="shared" si="53"/>
        <v>1</v>
      </c>
      <c r="T39" s="59"/>
      <c r="U39" s="56">
        <f t="shared" si="54"/>
        <v>1</v>
      </c>
      <c r="V39" s="56">
        <f t="shared" si="55"/>
        <v>1</v>
      </c>
      <c r="W39" s="56">
        <f t="shared" si="56"/>
        <v>1</v>
      </c>
      <c r="X39" s="56">
        <f t="shared" si="57"/>
        <v>1</v>
      </c>
      <c r="Y39" s="56">
        <f t="shared" si="58"/>
        <v>1</v>
      </c>
      <c r="Z39" s="56">
        <f t="shared" si="59"/>
        <v>1</v>
      </c>
      <c r="AA39" s="56">
        <f t="shared" si="60"/>
        <v>1</v>
      </c>
      <c r="AB39" s="56">
        <f t="shared" si="61"/>
        <v>999999</v>
      </c>
      <c r="AC39" s="56"/>
      <c r="AD39" s="31">
        <f t="shared" si="62"/>
        <v>0.36140350877192984</v>
      </c>
      <c r="AE39" s="31">
        <f t="shared" si="63"/>
        <v>0.34007585335018964</v>
      </c>
      <c r="AF39" s="31">
        <f t="shared" si="64"/>
        <v>0.2844574780058651</v>
      </c>
      <c r="AG39" s="31">
        <f t="shared" si="65"/>
        <v>0.32673267326732675</v>
      </c>
      <c r="AH39" s="31">
        <f t="shared" si="66"/>
        <v>0.28330019880715707</v>
      </c>
      <c r="AI39" s="31">
        <f t="shared" si="67"/>
        <v>0.2952158693115519</v>
      </c>
      <c r="AJ39" s="31">
        <f t="shared" si="68"/>
        <v>0.34065934065934067</v>
      </c>
      <c r="AK39" s="31">
        <f t="shared" si="69"/>
        <v>0.5</v>
      </c>
      <c r="AL39" s="36">
        <f t="shared" si="70"/>
        <v>0.32031517643028434</v>
      </c>
      <c r="AM39" s="36"/>
      <c r="AN39" s="32">
        <f t="shared" si="26"/>
        <v>0.34065934065934067</v>
      </c>
      <c r="AO39" s="64">
        <f t="shared" si="29"/>
        <v>0.5491691144180908</v>
      </c>
      <c r="AP39" s="64">
        <f t="shared" si="30"/>
        <v>-0.021872702696291275</v>
      </c>
      <c r="AQ39" s="64">
        <f t="shared" si="31"/>
        <v>-1.6130541450513645</v>
      </c>
      <c r="AR39" s="64">
        <f t="shared" si="32"/>
        <v>-0.44485684568919254</v>
      </c>
      <c r="AS39" s="64">
        <f t="shared" si="33"/>
        <v>-2.0044225689534887</v>
      </c>
      <c r="AT39" s="64">
        <f t="shared" si="34"/>
        <v>-1.5497508613227038</v>
      </c>
      <c r="AU39" s="64">
        <f t="shared" si="35"/>
        <v>0</v>
      </c>
      <c r="AV39" s="64">
        <f t="shared" si="36"/>
        <v>0.7748898485503777</v>
      </c>
      <c r="AZ39" s="64">
        <f t="shared" si="37"/>
        <v>0</v>
      </c>
      <c r="BA39" s="64">
        <f t="shared" si="38"/>
        <v>0</v>
      </c>
      <c r="BB39" s="64">
        <f t="shared" si="39"/>
        <v>0</v>
      </c>
      <c r="BC39" s="64">
        <f t="shared" si="40"/>
        <v>0</v>
      </c>
      <c r="BD39" s="64">
        <f t="shared" si="41"/>
        <v>1</v>
      </c>
      <c r="BE39" s="64">
        <f t="shared" si="42"/>
        <v>0</v>
      </c>
      <c r="BF39" s="64">
        <f t="shared" si="43"/>
        <v>0</v>
      </c>
      <c r="BG39" s="64">
        <f t="shared" si="44"/>
        <v>0</v>
      </c>
    </row>
    <row r="40" spans="1:59" ht="15.75">
      <c r="A40" s="5">
        <v>38</v>
      </c>
      <c r="B40" s="13" t="s">
        <v>128</v>
      </c>
      <c r="C40" s="25">
        <v>81</v>
      </c>
      <c r="D40" s="25">
        <v>659</v>
      </c>
      <c r="E40" s="25">
        <v>107</v>
      </c>
      <c r="F40" s="25">
        <v>223</v>
      </c>
      <c r="G40" s="25">
        <v>327</v>
      </c>
      <c r="H40" s="25">
        <v>291</v>
      </c>
      <c r="I40" s="25">
        <v>169</v>
      </c>
      <c r="J40" s="25">
        <v>0</v>
      </c>
      <c r="K40" s="33">
        <f t="shared" si="45"/>
        <v>1857</v>
      </c>
      <c r="L40" s="56">
        <f t="shared" si="46"/>
        <v>1</v>
      </c>
      <c r="M40" s="56">
        <f t="shared" si="47"/>
        <v>1</v>
      </c>
      <c r="N40" s="56">
        <f t="shared" si="48"/>
        <v>1</v>
      </c>
      <c r="O40" s="56">
        <f t="shared" si="49"/>
        <v>1</v>
      </c>
      <c r="P40" s="56">
        <f t="shared" si="50"/>
        <v>1</v>
      </c>
      <c r="Q40" s="56">
        <f t="shared" si="51"/>
        <v>1</v>
      </c>
      <c r="R40" s="56">
        <f t="shared" si="52"/>
        <v>1</v>
      </c>
      <c r="S40" s="56">
        <f t="shared" si="53"/>
        <v>1</v>
      </c>
      <c r="U40" s="56">
        <f t="shared" si="54"/>
        <v>1</v>
      </c>
      <c r="V40" s="56">
        <f t="shared" si="55"/>
        <v>1</v>
      </c>
      <c r="W40" s="56">
        <f t="shared" si="56"/>
        <v>1</v>
      </c>
      <c r="X40" s="56">
        <f t="shared" si="57"/>
        <v>1</v>
      </c>
      <c r="Y40" s="56">
        <f t="shared" si="58"/>
        <v>1</v>
      </c>
      <c r="Z40" s="56">
        <f t="shared" si="59"/>
        <v>1</v>
      </c>
      <c r="AA40" s="56">
        <f t="shared" si="60"/>
        <v>1</v>
      </c>
      <c r="AB40" s="56">
        <f t="shared" si="61"/>
        <v>999999</v>
      </c>
      <c r="AD40" s="31">
        <f t="shared" si="62"/>
        <v>0.28421052631578947</v>
      </c>
      <c r="AE40" s="31">
        <f t="shared" si="63"/>
        <v>0.2777075431942689</v>
      </c>
      <c r="AF40" s="31">
        <f t="shared" si="64"/>
        <v>0.31378299120234604</v>
      </c>
      <c r="AG40" s="31">
        <f t="shared" si="65"/>
        <v>0.367986798679868</v>
      </c>
      <c r="AH40" s="31">
        <f t="shared" si="66"/>
        <v>0.3250497017892644</v>
      </c>
      <c r="AI40" s="31">
        <f t="shared" si="67"/>
        <v>0.3395565927654609</v>
      </c>
      <c r="AJ40" s="31">
        <f t="shared" si="68"/>
        <v>0.4642857142857143</v>
      </c>
      <c r="AK40" s="31">
        <f t="shared" si="69"/>
        <v>0</v>
      </c>
      <c r="AL40" s="36">
        <f t="shared" si="70"/>
        <v>0.3180883864337102</v>
      </c>
      <c r="AM40" s="36"/>
      <c r="AN40" s="32">
        <f t="shared" si="26"/>
        <v>0.4642857142857143</v>
      </c>
      <c r="AO40" s="64">
        <f t="shared" si="29"/>
        <v>-4.817677093454549</v>
      </c>
      <c r="AP40" s="64">
        <f t="shared" si="30"/>
        <v>-6.733272168187455</v>
      </c>
      <c r="AQ40" s="64">
        <f t="shared" si="31"/>
        <v>-4.150705001643307</v>
      </c>
      <c r="AR40" s="64">
        <f t="shared" si="32"/>
        <v>-2.9479522954271467</v>
      </c>
      <c r="AS40" s="64">
        <f t="shared" si="33"/>
        <v>-4.637612993138059</v>
      </c>
      <c r="AT40" s="64">
        <f t="shared" si="34"/>
        <v>-4.05746678656166</v>
      </c>
      <c r="AU40" s="64">
        <f t="shared" si="35"/>
        <v>0</v>
      </c>
      <c r="AV40" s="64">
        <f t="shared" si="36"/>
        <v>-17.761381327663305</v>
      </c>
      <c r="AZ40" s="64">
        <f t="shared" si="37"/>
        <v>1</v>
      </c>
      <c r="BA40" s="64">
        <f t="shared" si="38"/>
        <v>1</v>
      </c>
      <c r="BB40" s="64">
        <f t="shared" si="39"/>
        <v>1</v>
      </c>
      <c r="BC40" s="64">
        <f t="shared" si="40"/>
        <v>1</v>
      </c>
      <c r="BD40" s="64">
        <f t="shared" si="41"/>
        <v>1</v>
      </c>
      <c r="BE40" s="64">
        <f t="shared" si="42"/>
        <v>1</v>
      </c>
      <c r="BF40" s="64">
        <f t="shared" si="43"/>
        <v>0</v>
      </c>
      <c r="BG40" s="64">
        <f t="shared" si="44"/>
        <v>1</v>
      </c>
    </row>
    <row r="41" spans="1:59" ht="15.75">
      <c r="A41" s="5">
        <v>39</v>
      </c>
      <c r="B41" s="13" t="s">
        <v>129</v>
      </c>
      <c r="C41" s="25">
        <v>81</v>
      </c>
      <c r="D41" s="25">
        <v>695</v>
      </c>
      <c r="E41" s="25">
        <v>117</v>
      </c>
      <c r="F41" s="25">
        <v>197</v>
      </c>
      <c r="G41" s="25">
        <v>321</v>
      </c>
      <c r="H41" s="25">
        <v>245</v>
      </c>
      <c r="I41" s="25">
        <v>161</v>
      </c>
      <c r="J41" s="25">
        <v>1</v>
      </c>
      <c r="K41" s="33">
        <f t="shared" si="45"/>
        <v>1818</v>
      </c>
      <c r="L41" s="56">
        <f t="shared" si="46"/>
        <v>1</v>
      </c>
      <c r="M41" s="56">
        <f t="shared" si="47"/>
        <v>1</v>
      </c>
      <c r="N41" s="56">
        <f t="shared" si="48"/>
        <v>1</v>
      </c>
      <c r="O41" s="56">
        <f t="shared" si="49"/>
        <v>1</v>
      </c>
      <c r="P41" s="56">
        <f t="shared" si="50"/>
        <v>1</v>
      </c>
      <c r="Q41" s="56">
        <f t="shared" si="51"/>
        <v>1</v>
      </c>
      <c r="R41" s="56">
        <f t="shared" si="52"/>
        <v>1</v>
      </c>
      <c r="S41" s="56">
        <f t="shared" si="53"/>
        <v>1</v>
      </c>
      <c r="U41" s="56">
        <f t="shared" si="54"/>
        <v>1</v>
      </c>
      <c r="V41" s="56">
        <f t="shared" si="55"/>
        <v>1</v>
      </c>
      <c r="W41" s="56">
        <f t="shared" si="56"/>
        <v>1</v>
      </c>
      <c r="X41" s="56">
        <f t="shared" si="57"/>
        <v>1</v>
      </c>
      <c r="Y41" s="56">
        <f t="shared" si="58"/>
        <v>1</v>
      </c>
      <c r="Z41" s="56">
        <f t="shared" si="59"/>
        <v>1</v>
      </c>
      <c r="AA41" s="56">
        <f t="shared" si="60"/>
        <v>1</v>
      </c>
      <c r="AB41" s="56">
        <f t="shared" si="61"/>
        <v>999999</v>
      </c>
      <c r="AD41" s="31">
        <f t="shared" si="62"/>
        <v>0.28421052631578947</v>
      </c>
      <c r="AE41" s="31">
        <f t="shared" si="63"/>
        <v>0.29287821323219554</v>
      </c>
      <c r="AF41" s="31">
        <f t="shared" si="64"/>
        <v>0.34310850439882695</v>
      </c>
      <c r="AG41" s="31">
        <f t="shared" si="65"/>
        <v>0.3250825082508251</v>
      </c>
      <c r="AH41" s="31">
        <f t="shared" si="66"/>
        <v>0.3190854870775348</v>
      </c>
      <c r="AI41" s="31">
        <f t="shared" si="67"/>
        <v>0.28588098016336055</v>
      </c>
      <c r="AJ41" s="31">
        <f t="shared" si="68"/>
        <v>0.4423076923076923</v>
      </c>
      <c r="AK41" s="31">
        <f t="shared" si="69"/>
        <v>0.16666666666666666</v>
      </c>
      <c r="AL41" s="36">
        <f t="shared" si="70"/>
        <v>0.3114080164439877</v>
      </c>
      <c r="AM41" s="36"/>
      <c r="AN41" s="32">
        <f t="shared" si="26"/>
        <v>0.4423076923076923</v>
      </c>
      <c r="AO41" s="64">
        <f t="shared" si="29"/>
        <v>-4.23824677542084</v>
      </c>
      <c r="AP41" s="64">
        <f t="shared" si="30"/>
        <v>-5.402835659087694</v>
      </c>
      <c r="AQ41" s="64">
        <f t="shared" si="31"/>
        <v>-2.711309280366435</v>
      </c>
      <c r="AR41" s="64">
        <f t="shared" si="32"/>
        <v>-3.635484897161062</v>
      </c>
      <c r="AS41" s="64">
        <f t="shared" si="33"/>
        <v>-4.121989398412843</v>
      </c>
      <c r="AT41" s="64">
        <f t="shared" si="34"/>
        <v>-5.168801522531339</v>
      </c>
      <c r="AU41" s="64">
        <f t="shared" si="35"/>
        <v>0</v>
      </c>
      <c r="AV41" s="64">
        <f t="shared" si="36"/>
        <v>-1.7857470976861505</v>
      </c>
      <c r="AZ41" s="64">
        <f t="shared" si="37"/>
        <v>1</v>
      </c>
      <c r="BA41" s="64">
        <f t="shared" si="38"/>
        <v>1</v>
      </c>
      <c r="BB41" s="64">
        <f t="shared" si="39"/>
        <v>1</v>
      </c>
      <c r="BC41" s="64">
        <f t="shared" si="40"/>
        <v>1</v>
      </c>
      <c r="BD41" s="64">
        <f t="shared" si="41"/>
        <v>1</v>
      </c>
      <c r="BE41" s="64">
        <f t="shared" si="42"/>
        <v>1</v>
      </c>
      <c r="BF41" s="64">
        <f t="shared" si="43"/>
        <v>0</v>
      </c>
      <c r="BG41" s="64">
        <f t="shared" si="44"/>
        <v>0</v>
      </c>
    </row>
    <row r="42" spans="1:59" ht="15.75">
      <c r="A42" s="5">
        <v>40</v>
      </c>
      <c r="B42" s="13" t="s">
        <v>130</v>
      </c>
      <c r="C42" s="25">
        <v>80</v>
      </c>
      <c r="D42" s="25">
        <v>710</v>
      </c>
      <c r="E42" s="25">
        <v>110</v>
      </c>
      <c r="F42" s="25">
        <v>169</v>
      </c>
      <c r="G42" s="25">
        <v>336</v>
      </c>
      <c r="H42" s="25">
        <v>269</v>
      </c>
      <c r="I42" s="25">
        <v>131</v>
      </c>
      <c r="J42" s="25">
        <v>4</v>
      </c>
      <c r="K42" s="33">
        <f t="shared" si="45"/>
        <v>1809</v>
      </c>
      <c r="L42" s="56">
        <f t="shared" si="46"/>
        <v>1</v>
      </c>
      <c r="M42" s="56">
        <f t="shared" si="47"/>
        <v>1</v>
      </c>
      <c r="N42" s="56">
        <f t="shared" si="48"/>
        <v>1</v>
      </c>
      <c r="O42" s="56">
        <f t="shared" si="49"/>
        <v>1</v>
      </c>
      <c r="P42" s="56">
        <f t="shared" si="50"/>
        <v>1</v>
      </c>
      <c r="Q42" s="56">
        <f t="shared" si="51"/>
        <v>1</v>
      </c>
      <c r="R42" s="56">
        <f t="shared" si="52"/>
        <v>1</v>
      </c>
      <c r="S42" s="56">
        <f t="shared" si="53"/>
        <v>1</v>
      </c>
      <c r="U42" s="56">
        <f t="shared" si="54"/>
        <v>1</v>
      </c>
      <c r="V42" s="56">
        <f t="shared" si="55"/>
        <v>1</v>
      </c>
      <c r="W42" s="56">
        <f t="shared" si="56"/>
        <v>1</v>
      </c>
      <c r="X42" s="56">
        <f t="shared" si="57"/>
        <v>1</v>
      </c>
      <c r="Y42" s="56">
        <f t="shared" si="58"/>
        <v>1</v>
      </c>
      <c r="Z42" s="56">
        <f t="shared" si="59"/>
        <v>1</v>
      </c>
      <c r="AA42" s="56">
        <f t="shared" si="60"/>
        <v>1</v>
      </c>
      <c r="AB42" s="56">
        <f t="shared" si="61"/>
        <v>999999</v>
      </c>
      <c r="AD42" s="31">
        <f t="shared" si="62"/>
        <v>0.2807017543859649</v>
      </c>
      <c r="AE42" s="31">
        <f t="shared" si="63"/>
        <v>0.2991993257479983</v>
      </c>
      <c r="AF42" s="31">
        <f t="shared" si="64"/>
        <v>0.3225806451612903</v>
      </c>
      <c r="AG42" s="31">
        <f t="shared" si="65"/>
        <v>0.27887788778877887</v>
      </c>
      <c r="AH42" s="31">
        <f t="shared" si="66"/>
        <v>0.33399602385685884</v>
      </c>
      <c r="AI42" s="31">
        <f t="shared" si="67"/>
        <v>0.31388564760793464</v>
      </c>
      <c r="AJ42" s="31">
        <f t="shared" si="68"/>
        <v>0.3598901098901099</v>
      </c>
      <c r="AK42" s="31">
        <f t="shared" si="69"/>
        <v>0.6666666666666666</v>
      </c>
      <c r="AL42" s="36">
        <f t="shared" si="70"/>
        <v>0.30986639260020554</v>
      </c>
      <c r="AM42" s="36"/>
      <c r="AN42" s="32">
        <f t="shared" si="26"/>
        <v>0.3598901098901099</v>
      </c>
      <c r="AO42" s="64">
        <f t="shared" si="29"/>
        <v>-2.1621861874458372</v>
      </c>
      <c r="AP42" s="64">
        <f t="shared" si="30"/>
        <v>-2.2598624209949962</v>
      </c>
      <c r="AQ42" s="64">
        <f t="shared" si="31"/>
        <v>-1.0454027709115785</v>
      </c>
      <c r="AR42" s="64">
        <f t="shared" si="32"/>
        <v>-2.608228548461281</v>
      </c>
      <c r="AS42" s="64">
        <f t="shared" si="33"/>
        <v>-0.8860781853344101</v>
      </c>
      <c r="AT42" s="64">
        <f t="shared" si="34"/>
        <v>-1.5471405502350088</v>
      </c>
      <c r="AU42" s="64">
        <f t="shared" si="35"/>
        <v>0</v>
      </c>
      <c r="AV42" s="64">
        <f t="shared" si="36"/>
        <v>1.5806103541998187</v>
      </c>
      <c r="AZ42" s="64">
        <f t="shared" si="37"/>
        <v>1</v>
      </c>
      <c r="BA42" s="64">
        <f t="shared" si="38"/>
        <v>1</v>
      </c>
      <c r="BB42" s="64">
        <f t="shared" si="39"/>
        <v>0</v>
      </c>
      <c r="BC42" s="64">
        <f t="shared" si="40"/>
        <v>1</v>
      </c>
      <c r="BD42" s="64">
        <f t="shared" si="41"/>
        <v>0</v>
      </c>
      <c r="BE42" s="64">
        <f t="shared" si="42"/>
        <v>0</v>
      </c>
      <c r="BF42" s="64">
        <f t="shared" si="43"/>
        <v>0</v>
      </c>
      <c r="BG42" s="64">
        <f t="shared" si="44"/>
        <v>0</v>
      </c>
    </row>
    <row r="43" spans="1:59" ht="15.75">
      <c r="A43" s="5">
        <v>41</v>
      </c>
      <c r="B43" s="13" t="s">
        <v>131</v>
      </c>
      <c r="C43" s="25">
        <v>88</v>
      </c>
      <c r="D43" s="25">
        <v>630</v>
      </c>
      <c r="E43" s="25">
        <v>122</v>
      </c>
      <c r="F43" s="25">
        <v>208</v>
      </c>
      <c r="G43" s="25">
        <v>293</v>
      </c>
      <c r="H43" s="25">
        <v>260</v>
      </c>
      <c r="I43" s="25">
        <v>156</v>
      </c>
      <c r="J43" s="25">
        <v>1</v>
      </c>
      <c r="K43" s="33">
        <f t="shared" si="45"/>
        <v>1758</v>
      </c>
      <c r="L43" s="56">
        <f t="shared" si="46"/>
        <v>1</v>
      </c>
      <c r="M43" s="56">
        <f t="shared" si="47"/>
        <v>1</v>
      </c>
      <c r="N43" s="56">
        <f t="shared" si="48"/>
        <v>1</v>
      </c>
      <c r="O43" s="56">
        <f t="shared" si="49"/>
        <v>1</v>
      </c>
      <c r="P43" s="56">
        <f t="shared" si="50"/>
        <v>1</v>
      </c>
      <c r="Q43" s="56">
        <f t="shared" si="51"/>
        <v>1</v>
      </c>
      <c r="R43" s="56">
        <f t="shared" si="52"/>
        <v>1</v>
      </c>
      <c r="S43" s="56">
        <f t="shared" si="53"/>
        <v>1</v>
      </c>
      <c r="U43" s="56">
        <f t="shared" si="54"/>
        <v>1</v>
      </c>
      <c r="V43" s="56">
        <f t="shared" si="55"/>
        <v>1</v>
      </c>
      <c r="W43" s="56">
        <f t="shared" si="56"/>
        <v>1</v>
      </c>
      <c r="X43" s="56">
        <f t="shared" si="57"/>
        <v>1</v>
      </c>
      <c r="Y43" s="56">
        <f t="shared" si="58"/>
        <v>1</v>
      </c>
      <c r="Z43" s="56">
        <f t="shared" si="59"/>
        <v>1</v>
      </c>
      <c r="AA43" s="56">
        <f t="shared" si="60"/>
        <v>1</v>
      </c>
      <c r="AB43" s="56">
        <f t="shared" si="61"/>
        <v>999999</v>
      </c>
      <c r="AD43" s="31">
        <f t="shared" si="62"/>
        <v>0.3087719298245614</v>
      </c>
      <c r="AE43" s="31">
        <f t="shared" si="63"/>
        <v>0.26548672566371684</v>
      </c>
      <c r="AF43" s="31">
        <f t="shared" si="64"/>
        <v>0.35777126099706746</v>
      </c>
      <c r="AG43" s="31">
        <f t="shared" si="65"/>
        <v>0.3432343234323432</v>
      </c>
      <c r="AH43" s="31">
        <f t="shared" si="66"/>
        <v>0.2912524850894632</v>
      </c>
      <c r="AI43" s="31">
        <f t="shared" si="67"/>
        <v>0.3033838973162194</v>
      </c>
      <c r="AJ43" s="31">
        <f t="shared" si="68"/>
        <v>0.42857142857142855</v>
      </c>
      <c r="AK43" s="31">
        <f t="shared" si="69"/>
        <v>0.16666666666666666</v>
      </c>
      <c r="AL43" s="36">
        <f t="shared" si="70"/>
        <v>0.3011305241521069</v>
      </c>
      <c r="AM43" s="36"/>
      <c r="AN43" s="32">
        <f t="shared" si="26"/>
        <v>0.42857142857142855</v>
      </c>
      <c r="AO43" s="64">
        <f t="shared" si="29"/>
        <v>-3.17726943737866</v>
      </c>
      <c r="AP43" s="64">
        <f t="shared" si="30"/>
        <v>-5.93536797742343</v>
      </c>
      <c r="AQ43" s="64">
        <f t="shared" si="31"/>
        <v>-1.9293591450377088</v>
      </c>
      <c r="AR43" s="64">
        <f t="shared" si="32"/>
        <v>-2.6401256552326555</v>
      </c>
      <c r="AS43" s="64">
        <f t="shared" si="33"/>
        <v>-4.63431651324563</v>
      </c>
      <c r="AT43" s="64">
        <f t="shared" si="34"/>
        <v>-4.128649376719231</v>
      </c>
      <c r="AU43" s="64">
        <f t="shared" si="35"/>
        <v>0</v>
      </c>
      <c r="AV43" s="64">
        <f t="shared" si="36"/>
        <v>-1.6969299075136401</v>
      </c>
      <c r="AZ43" s="64">
        <f t="shared" si="37"/>
        <v>1</v>
      </c>
      <c r="BA43" s="64">
        <f t="shared" si="38"/>
        <v>1</v>
      </c>
      <c r="BB43" s="64">
        <f t="shared" si="39"/>
        <v>0</v>
      </c>
      <c r="BC43" s="64">
        <f t="shared" si="40"/>
        <v>1</v>
      </c>
      <c r="BD43" s="64">
        <f t="shared" si="41"/>
        <v>1</v>
      </c>
      <c r="BE43" s="64">
        <f t="shared" si="42"/>
        <v>1</v>
      </c>
      <c r="BF43" s="64">
        <f t="shared" si="43"/>
        <v>0</v>
      </c>
      <c r="BG43" s="64">
        <f t="shared" si="44"/>
        <v>0</v>
      </c>
    </row>
    <row r="44" spans="1:59" ht="15.75">
      <c r="A44" s="5">
        <v>42</v>
      </c>
      <c r="B44" s="13" t="s">
        <v>132</v>
      </c>
      <c r="C44" s="25">
        <v>77</v>
      </c>
      <c r="D44" s="25">
        <v>633</v>
      </c>
      <c r="E44" s="25">
        <v>106</v>
      </c>
      <c r="F44" s="25">
        <v>203</v>
      </c>
      <c r="G44" s="25">
        <v>299</v>
      </c>
      <c r="H44" s="25">
        <v>259</v>
      </c>
      <c r="I44" s="25">
        <v>164</v>
      </c>
      <c r="J44" s="25">
        <v>0</v>
      </c>
      <c r="K44" s="33">
        <f t="shared" si="45"/>
        <v>1741</v>
      </c>
      <c r="L44" s="56">
        <f t="shared" si="46"/>
        <v>1</v>
      </c>
      <c r="M44" s="56">
        <f t="shared" si="47"/>
        <v>1</v>
      </c>
      <c r="N44" s="56">
        <f t="shared" si="48"/>
        <v>1</v>
      </c>
      <c r="O44" s="56">
        <f t="shared" si="49"/>
        <v>1</v>
      </c>
      <c r="P44" s="56">
        <f t="shared" si="50"/>
        <v>1</v>
      </c>
      <c r="Q44" s="56">
        <f t="shared" si="51"/>
        <v>1</v>
      </c>
      <c r="R44" s="56">
        <f t="shared" si="52"/>
        <v>1</v>
      </c>
      <c r="S44" s="56">
        <f t="shared" si="53"/>
        <v>1</v>
      </c>
      <c r="U44" s="56">
        <f t="shared" si="54"/>
        <v>1</v>
      </c>
      <c r="V44" s="56">
        <f t="shared" si="55"/>
        <v>1</v>
      </c>
      <c r="W44" s="56">
        <f t="shared" si="56"/>
        <v>1</v>
      </c>
      <c r="X44" s="56">
        <f t="shared" si="57"/>
        <v>1</v>
      </c>
      <c r="Y44" s="56">
        <f t="shared" si="58"/>
        <v>1</v>
      </c>
      <c r="Z44" s="56">
        <f t="shared" si="59"/>
        <v>1</v>
      </c>
      <c r="AA44" s="56">
        <f t="shared" si="60"/>
        <v>1</v>
      </c>
      <c r="AB44" s="56">
        <f t="shared" si="61"/>
        <v>999999</v>
      </c>
      <c r="AD44" s="31">
        <f t="shared" si="62"/>
        <v>0.27017543859649124</v>
      </c>
      <c r="AE44" s="31">
        <f t="shared" si="63"/>
        <v>0.2667509481668774</v>
      </c>
      <c r="AF44" s="31">
        <f t="shared" si="64"/>
        <v>0.31085043988269795</v>
      </c>
      <c r="AG44" s="31">
        <f t="shared" si="65"/>
        <v>0.334983498349835</v>
      </c>
      <c r="AH44" s="31">
        <f t="shared" si="66"/>
        <v>0.29721669980119286</v>
      </c>
      <c r="AI44" s="31">
        <f t="shared" si="67"/>
        <v>0.30221703617269546</v>
      </c>
      <c r="AJ44" s="31">
        <f t="shared" si="68"/>
        <v>0.45054945054945056</v>
      </c>
      <c r="AK44" s="31">
        <f t="shared" si="69"/>
        <v>0</v>
      </c>
      <c r="AL44" s="36">
        <f t="shared" si="70"/>
        <v>0.29821856800274066</v>
      </c>
      <c r="AM44" s="36"/>
      <c r="AN44" s="32">
        <f t="shared" si="26"/>
        <v>0.45054945054945056</v>
      </c>
      <c r="AO44" s="64">
        <f t="shared" si="29"/>
        <v>-4.869716595768581</v>
      </c>
      <c r="AP44" s="64">
        <f t="shared" si="30"/>
        <v>-6.656045112143096</v>
      </c>
      <c r="AQ44" s="64">
        <f t="shared" si="31"/>
        <v>-3.862223675637725</v>
      </c>
      <c r="AR44" s="64">
        <f t="shared" si="32"/>
        <v>-3.570352351833033</v>
      </c>
      <c r="AS44" s="64">
        <f t="shared" si="33"/>
        <v>-5.146297546183594</v>
      </c>
      <c r="AT44" s="64">
        <f t="shared" si="34"/>
        <v>-4.8740711819611</v>
      </c>
      <c r="AU44" s="64">
        <f t="shared" si="35"/>
        <v>0</v>
      </c>
      <c r="AV44" s="64">
        <f t="shared" si="36"/>
        <v>-17.27657373439537</v>
      </c>
      <c r="AZ44" s="64">
        <f t="shared" si="37"/>
        <v>1</v>
      </c>
      <c r="BA44" s="64">
        <f t="shared" si="38"/>
        <v>1</v>
      </c>
      <c r="BB44" s="64">
        <f t="shared" si="39"/>
        <v>1</v>
      </c>
      <c r="BC44" s="64">
        <f t="shared" si="40"/>
        <v>1</v>
      </c>
      <c r="BD44" s="64">
        <f t="shared" si="41"/>
        <v>1</v>
      </c>
      <c r="BE44" s="64">
        <f t="shared" si="42"/>
        <v>1</v>
      </c>
      <c r="BF44" s="64">
        <f t="shared" si="43"/>
        <v>0</v>
      </c>
      <c r="BG44" s="64">
        <f t="shared" si="44"/>
        <v>1</v>
      </c>
    </row>
    <row r="45" spans="1:59" ht="15.75">
      <c r="A45" s="5">
        <v>43</v>
      </c>
      <c r="B45" s="13" t="s">
        <v>133</v>
      </c>
      <c r="C45" s="25">
        <v>67</v>
      </c>
      <c r="D45" s="25">
        <v>594</v>
      </c>
      <c r="E45" s="25">
        <v>110</v>
      </c>
      <c r="F45" s="25">
        <v>186</v>
      </c>
      <c r="G45" s="25">
        <v>318</v>
      </c>
      <c r="H45" s="25">
        <v>278</v>
      </c>
      <c r="I45" s="25">
        <v>173</v>
      </c>
      <c r="J45" s="25">
        <v>1</v>
      </c>
      <c r="K45" s="33">
        <f t="shared" si="45"/>
        <v>1727</v>
      </c>
      <c r="L45" s="56">
        <f t="shared" si="46"/>
        <v>1</v>
      </c>
      <c r="M45" s="56">
        <f t="shared" si="47"/>
        <v>1</v>
      </c>
      <c r="N45" s="56">
        <f t="shared" si="48"/>
        <v>1</v>
      </c>
      <c r="O45" s="56">
        <f t="shared" si="49"/>
        <v>1</v>
      </c>
      <c r="P45" s="56">
        <f t="shared" si="50"/>
        <v>1</v>
      </c>
      <c r="Q45" s="56">
        <f t="shared" si="51"/>
        <v>1</v>
      </c>
      <c r="R45" s="56">
        <f t="shared" si="52"/>
        <v>1</v>
      </c>
      <c r="S45" s="56">
        <f t="shared" si="53"/>
        <v>1</v>
      </c>
      <c r="U45" s="56">
        <f t="shared" si="54"/>
        <v>1</v>
      </c>
      <c r="V45" s="56">
        <f t="shared" si="55"/>
        <v>1</v>
      </c>
      <c r="W45" s="56">
        <f t="shared" si="56"/>
        <v>1</v>
      </c>
      <c r="X45" s="56">
        <f t="shared" si="57"/>
        <v>1</v>
      </c>
      <c r="Y45" s="56">
        <f t="shared" si="58"/>
        <v>1</v>
      </c>
      <c r="Z45" s="56">
        <f t="shared" si="59"/>
        <v>1</v>
      </c>
      <c r="AA45" s="56">
        <f t="shared" si="60"/>
        <v>1</v>
      </c>
      <c r="AB45" s="56">
        <f t="shared" si="61"/>
        <v>999999</v>
      </c>
      <c r="AD45" s="31">
        <f t="shared" si="62"/>
        <v>0.23508771929824562</v>
      </c>
      <c r="AE45" s="31">
        <f t="shared" si="63"/>
        <v>0.2503160556257901</v>
      </c>
      <c r="AF45" s="31">
        <f t="shared" si="64"/>
        <v>0.3225806451612903</v>
      </c>
      <c r="AG45" s="31">
        <f t="shared" si="65"/>
        <v>0.3069306930693069</v>
      </c>
      <c r="AH45" s="31">
        <f t="shared" si="66"/>
        <v>0.31610337972166996</v>
      </c>
      <c r="AI45" s="31">
        <f t="shared" si="67"/>
        <v>0.32438739789964993</v>
      </c>
      <c r="AJ45" s="31">
        <f t="shared" si="68"/>
        <v>0.47527472527472525</v>
      </c>
      <c r="AK45" s="31">
        <f t="shared" si="69"/>
        <v>0.16666666666666666</v>
      </c>
      <c r="AL45" s="36">
        <f t="shared" si="70"/>
        <v>0.2958204864679685</v>
      </c>
      <c r="AM45" s="36"/>
      <c r="AN45" s="32">
        <f t="shared" si="26"/>
        <v>0.47527472527472525</v>
      </c>
      <c r="AO45" s="64">
        <f t="shared" si="29"/>
        <v>-6.620752168430171</v>
      </c>
      <c r="AP45" s="64">
        <f t="shared" si="30"/>
        <v>-8.137578666797618</v>
      </c>
      <c r="AQ45" s="64">
        <f t="shared" si="31"/>
        <v>-4.1933074045755925</v>
      </c>
      <c r="AR45" s="64">
        <f t="shared" si="32"/>
        <v>-5.229781208731063</v>
      </c>
      <c r="AS45" s="64">
        <f t="shared" si="33"/>
        <v>-5.3056338195395</v>
      </c>
      <c r="AT45" s="64">
        <f t="shared" si="34"/>
        <v>-4.919143818422455</v>
      </c>
      <c r="AU45" s="64">
        <f t="shared" si="35"/>
        <v>0</v>
      </c>
      <c r="AV45" s="64">
        <f t="shared" si="36"/>
        <v>-1.9990117100978109</v>
      </c>
      <c r="AZ45" s="64">
        <f t="shared" si="37"/>
        <v>1</v>
      </c>
      <c r="BA45" s="64">
        <f t="shared" si="38"/>
        <v>1</v>
      </c>
      <c r="BB45" s="64">
        <f t="shared" si="39"/>
        <v>1</v>
      </c>
      <c r="BC45" s="64">
        <f t="shared" si="40"/>
        <v>1</v>
      </c>
      <c r="BD45" s="64">
        <f t="shared" si="41"/>
        <v>1</v>
      </c>
      <c r="BE45" s="64">
        <f t="shared" si="42"/>
        <v>1</v>
      </c>
      <c r="BF45" s="64">
        <f t="shared" si="43"/>
        <v>0</v>
      </c>
      <c r="BG45" s="64">
        <f t="shared" si="44"/>
        <v>0</v>
      </c>
    </row>
    <row r="46" spans="1:59" ht="15.75">
      <c r="A46" s="5">
        <v>44</v>
      </c>
      <c r="B46" s="13" t="s">
        <v>134</v>
      </c>
      <c r="C46" s="25">
        <v>82</v>
      </c>
      <c r="D46" s="25">
        <v>740</v>
      </c>
      <c r="E46" s="25">
        <v>111</v>
      </c>
      <c r="F46" s="25">
        <v>180</v>
      </c>
      <c r="G46" s="25">
        <v>268</v>
      </c>
      <c r="H46" s="25">
        <v>241</v>
      </c>
      <c r="I46" s="25">
        <v>65</v>
      </c>
      <c r="J46" s="25">
        <v>0</v>
      </c>
      <c r="K46" s="33">
        <f t="shared" si="45"/>
        <v>1687</v>
      </c>
      <c r="L46" s="56">
        <f t="shared" si="46"/>
        <v>1</v>
      </c>
      <c r="M46" s="56">
        <f t="shared" si="47"/>
        <v>1</v>
      </c>
      <c r="N46" s="56">
        <f t="shared" si="48"/>
        <v>1</v>
      </c>
      <c r="O46" s="56">
        <f t="shared" si="49"/>
        <v>1</v>
      </c>
      <c r="P46" s="56">
        <f t="shared" si="50"/>
        <v>1</v>
      </c>
      <c r="Q46" s="56">
        <f t="shared" si="51"/>
        <v>1</v>
      </c>
      <c r="R46" s="56">
        <f t="shared" si="52"/>
        <v>1</v>
      </c>
      <c r="S46" s="56">
        <f t="shared" si="53"/>
        <v>1</v>
      </c>
      <c r="U46" s="56">
        <f t="shared" si="54"/>
        <v>1</v>
      </c>
      <c r="V46" s="56">
        <f t="shared" si="55"/>
        <v>1</v>
      </c>
      <c r="W46" s="56">
        <f t="shared" si="56"/>
        <v>1</v>
      </c>
      <c r="X46" s="56">
        <f t="shared" si="57"/>
        <v>1</v>
      </c>
      <c r="Y46" s="56">
        <f t="shared" si="58"/>
        <v>1</v>
      </c>
      <c r="Z46" s="56">
        <f t="shared" si="59"/>
        <v>1</v>
      </c>
      <c r="AA46" s="56">
        <f t="shared" si="60"/>
        <v>1</v>
      </c>
      <c r="AB46" s="56">
        <f t="shared" si="61"/>
        <v>999999</v>
      </c>
      <c r="AD46" s="31">
        <f t="shared" si="62"/>
        <v>0.28771929824561404</v>
      </c>
      <c r="AE46" s="31">
        <f t="shared" si="63"/>
        <v>0.3118415507796039</v>
      </c>
      <c r="AF46" s="31">
        <f t="shared" si="64"/>
        <v>0.3255131964809384</v>
      </c>
      <c r="AG46" s="31">
        <f t="shared" si="65"/>
        <v>0.297029702970297</v>
      </c>
      <c r="AH46" s="31">
        <f t="shared" si="66"/>
        <v>0.2664015904572565</v>
      </c>
      <c r="AI46" s="31">
        <f t="shared" si="67"/>
        <v>0.2812135355892649</v>
      </c>
      <c r="AJ46" s="31">
        <f t="shared" si="68"/>
        <v>0.17857142857142858</v>
      </c>
      <c r="AK46" s="31">
        <f t="shared" si="69"/>
        <v>0</v>
      </c>
      <c r="AL46" s="36">
        <f t="shared" si="70"/>
        <v>0.28896882494004794</v>
      </c>
      <c r="AM46" s="36"/>
      <c r="AN46" s="32">
        <f t="shared" si="26"/>
        <v>0.17857142857142858</v>
      </c>
      <c r="AO46" s="64">
        <f t="shared" si="29"/>
        <v>3.258429946053325</v>
      </c>
      <c r="AP46" s="64">
        <f t="shared" si="30"/>
        <v>5.999692240938944</v>
      </c>
      <c r="AQ46" s="64">
        <f t="shared" si="31"/>
        <v>4.541578876590841</v>
      </c>
      <c r="AR46" s="64">
        <f t="shared" si="32"/>
        <v>4.332605667487181</v>
      </c>
      <c r="AS46" s="64">
        <f t="shared" si="33"/>
        <v>3.593916942243382</v>
      </c>
      <c r="AT46" s="64">
        <f t="shared" si="34"/>
        <v>4.0609748671149095</v>
      </c>
      <c r="AU46" s="64">
        <f t="shared" si="35"/>
        <v>0</v>
      </c>
      <c r="AV46" s="64">
        <f t="shared" si="36"/>
        <v>-8.895528920902269</v>
      </c>
      <c r="AZ46" s="64">
        <f t="shared" si="37"/>
        <v>1</v>
      </c>
      <c r="BA46" s="64">
        <f t="shared" si="38"/>
        <v>1</v>
      </c>
      <c r="BB46" s="64">
        <f t="shared" si="39"/>
        <v>1</v>
      </c>
      <c r="BC46" s="64">
        <f t="shared" si="40"/>
        <v>1</v>
      </c>
      <c r="BD46" s="64">
        <f t="shared" si="41"/>
        <v>1</v>
      </c>
      <c r="BE46" s="64">
        <f t="shared" si="42"/>
        <v>1</v>
      </c>
      <c r="BF46" s="64">
        <f t="shared" si="43"/>
        <v>0</v>
      </c>
      <c r="BG46" s="64">
        <f t="shared" si="44"/>
        <v>1</v>
      </c>
    </row>
    <row r="47" spans="1:59" s="12" customFormat="1" ht="15.75">
      <c r="A47" s="5">
        <v>45</v>
      </c>
      <c r="B47" s="13" t="s">
        <v>135</v>
      </c>
      <c r="C47" s="25">
        <v>73</v>
      </c>
      <c r="D47" s="25">
        <v>634</v>
      </c>
      <c r="E47" s="25">
        <v>111</v>
      </c>
      <c r="F47" s="25">
        <v>167</v>
      </c>
      <c r="G47" s="25">
        <v>301</v>
      </c>
      <c r="H47" s="25">
        <v>240</v>
      </c>
      <c r="I47" s="25">
        <v>121</v>
      </c>
      <c r="J47" s="25">
        <v>0</v>
      </c>
      <c r="K47" s="33">
        <f t="shared" si="45"/>
        <v>1647</v>
      </c>
      <c r="L47" s="56">
        <f t="shared" si="46"/>
        <v>1</v>
      </c>
      <c r="M47" s="56">
        <f t="shared" si="47"/>
        <v>1</v>
      </c>
      <c r="N47" s="56">
        <f t="shared" si="48"/>
        <v>1</v>
      </c>
      <c r="O47" s="56">
        <f t="shared" si="49"/>
        <v>1</v>
      </c>
      <c r="P47" s="56">
        <f t="shared" si="50"/>
        <v>1</v>
      </c>
      <c r="Q47" s="56">
        <f t="shared" si="51"/>
        <v>1</v>
      </c>
      <c r="R47" s="56">
        <f t="shared" si="52"/>
        <v>1</v>
      </c>
      <c r="S47" s="56">
        <f t="shared" si="53"/>
        <v>1</v>
      </c>
      <c r="T47" s="59"/>
      <c r="U47" s="56">
        <f t="shared" si="54"/>
        <v>1</v>
      </c>
      <c r="V47" s="56">
        <f t="shared" si="55"/>
        <v>1</v>
      </c>
      <c r="W47" s="56">
        <f t="shared" si="56"/>
        <v>1</v>
      </c>
      <c r="X47" s="56">
        <f t="shared" si="57"/>
        <v>1</v>
      </c>
      <c r="Y47" s="56">
        <f t="shared" si="58"/>
        <v>1</v>
      </c>
      <c r="Z47" s="56">
        <f t="shared" si="59"/>
        <v>1</v>
      </c>
      <c r="AA47" s="56">
        <f t="shared" si="60"/>
        <v>1</v>
      </c>
      <c r="AB47" s="56">
        <f t="shared" si="61"/>
        <v>999999</v>
      </c>
      <c r="AC47" s="56"/>
      <c r="AD47" s="31">
        <f t="shared" si="62"/>
        <v>0.256140350877193</v>
      </c>
      <c r="AE47" s="31">
        <f t="shared" si="63"/>
        <v>0.2671723556679309</v>
      </c>
      <c r="AF47" s="31">
        <f t="shared" si="64"/>
        <v>0.3255131964809384</v>
      </c>
      <c r="AG47" s="31">
        <f t="shared" si="65"/>
        <v>0.2755775577557756</v>
      </c>
      <c r="AH47" s="31">
        <f t="shared" si="66"/>
        <v>0.2992047713717694</v>
      </c>
      <c r="AI47" s="31">
        <f t="shared" si="67"/>
        <v>0.28004667444574094</v>
      </c>
      <c r="AJ47" s="31">
        <f t="shared" si="68"/>
        <v>0.3324175824175824</v>
      </c>
      <c r="AK47" s="31">
        <f t="shared" si="69"/>
        <v>0</v>
      </c>
      <c r="AL47" s="36">
        <f t="shared" si="70"/>
        <v>0.28211716341212745</v>
      </c>
      <c r="AM47" s="36"/>
      <c r="AN47" s="32">
        <f t="shared" si="26"/>
        <v>0.3324175824175824</v>
      </c>
      <c r="AO47" s="64">
        <f t="shared" si="29"/>
        <v>-2.1335185182676617</v>
      </c>
      <c r="AP47" s="64">
        <f t="shared" si="30"/>
        <v>-2.4799510232052415</v>
      </c>
      <c r="AQ47" s="64">
        <f t="shared" si="31"/>
        <v>-0.19501159922849765</v>
      </c>
      <c r="AR47" s="64">
        <f t="shared" si="32"/>
        <v>-1.8548155248279725</v>
      </c>
      <c r="AS47" s="64">
        <f t="shared" si="33"/>
        <v>-1.1611945445597227</v>
      </c>
      <c r="AT47" s="64">
        <f t="shared" si="34"/>
        <v>-1.801696228971222</v>
      </c>
      <c r="AU47" s="64">
        <f t="shared" si="35"/>
        <v>0</v>
      </c>
      <c r="AV47" s="64">
        <f t="shared" si="36"/>
        <v>-13.462950226699359</v>
      </c>
      <c r="AZ47" s="64">
        <f t="shared" si="37"/>
        <v>1</v>
      </c>
      <c r="BA47" s="64">
        <f t="shared" si="38"/>
        <v>1</v>
      </c>
      <c r="BB47" s="64">
        <f t="shared" si="39"/>
        <v>0</v>
      </c>
      <c r="BC47" s="64">
        <f t="shared" si="40"/>
        <v>0</v>
      </c>
      <c r="BD47" s="64">
        <f t="shared" si="41"/>
        <v>0</v>
      </c>
      <c r="BE47" s="64">
        <f t="shared" si="42"/>
        <v>0</v>
      </c>
      <c r="BF47" s="64">
        <f t="shared" si="43"/>
        <v>0</v>
      </c>
      <c r="BG47" s="64">
        <f t="shared" si="44"/>
        <v>1</v>
      </c>
    </row>
    <row r="48" spans="1:59" ht="15.75">
      <c r="A48" s="5">
        <v>46</v>
      </c>
      <c r="B48" s="13" t="s">
        <v>136</v>
      </c>
      <c r="C48" s="25">
        <v>87</v>
      </c>
      <c r="D48" s="25">
        <v>621</v>
      </c>
      <c r="E48" s="25">
        <v>103</v>
      </c>
      <c r="F48" s="25">
        <v>192</v>
      </c>
      <c r="G48" s="25">
        <v>281</v>
      </c>
      <c r="H48" s="25">
        <v>199</v>
      </c>
      <c r="I48" s="25">
        <v>93</v>
      </c>
      <c r="J48" s="25">
        <v>2</v>
      </c>
      <c r="K48" s="33">
        <f t="shared" si="45"/>
        <v>1578</v>
      </c>
      <c r="L48" s="56">
        <f t="shared" si="46"/>
        <v>1</v>
      </c>
      <c r="M48" s="56">
        <f t="shared" si="47"/>
        <v>1</v>
      </c>
      <c r="N48" s="56">
        <f t="shared" si="48"/>
        <v>1</v>
      </c>
      <c r="O48" s="56">
        <f t="shared" si="49"/>
        <v>1</v>
      </c>
      <c r="P48" s="56">
        <f t="shared" si="50"/>
        <v>1</v>
      </c>
      <c r="Q48" s="56">
        <f t="shared" si="51"/>
        <v>1</v>
      </c>
      <c r="R48" s="56">
        <f t="shared" si="52"/>
        <v>1</v>
      </c>
      <c r="S48" s="56">
        <f t="shared" si="53"/>
        <v>1</v>
      </c>
      <c r="U48" s="56">
        <f t="shared" si="54"/>
        <v>1</v>
      </c>
      <c r="V48" s="56">
        <f t="shared" si="55"/>
        <v>1</v>
      </c>
      <c r="W48" s="56">
        <f t="shared" si="56"/>
        <v>1</v>
      </c>
      <c r="X48" s="56">
        <f t="shared" si="57"/>
        <v>1</v>
      </c>
      <c r="Y48" s="56">
        <f t="shared" si="58"/>
        <v>1</v>
      </c>
      <c r="Z48" s="56">
        <f t="shared" si="59"/>
        <v>1</v>
      </c>
      <c r="AA48" s="56">
        <f t="shared" si="60"/>
        <v>1</v>
      </c>
      <c r="AB48" s="56">
        <f t="shared" si="61"/>
        <v>999999</v>
      </c>
      <c r="AD48" s="31">
        <f t="shared" si="62"/>
        <v>0.30526315789473685</v>
      </c>
      <c r="AE48" s="31">
        <f t="shared" si="63"/>
        <v>0.26169405815423513</v>
      </c>
      <c r="AF48" s="31">
        <f t="shared" si="64"/>
        <v>0.3020527859237537</v>
      </c>
      <c r="AG48" s="31">
        <f t="shared" si="65"/>
        <v>0.31683168316831684</v>
      </c>
      <c r="AH48" s="31">
        <f t="shared" si="66"/>
        <v>0.279324055666004</v>
      </c>
      <c r="AI48" s="31">
        <f t="shared" si="67"/>
        <v>0.2322053675612602</v>
      </c>
      <c r="AJ48" s="31">
        <f t="shared" si="68"/>
        <v>0.2554945054945055</v>
      </c>
      <c r="AK48" s="31">
        <f t="shared" si="69"/>
        <v>0.3333333333333333</v>
      </c>
      <c r="AL48" s="36">
        <f t="shared" si="70"/>
        <v>0.27029804727646456</v>
      </c>
      <c r="AM48" s="36"/>
      <c r="AN48" s="32">
        <f t="shared" si="26"/>
        <v>0.2554945054945055</v>
      </c>
      <c r="AO48" s="64">
        <f t="shared" si="29"/>
        <v>1.398356618706637</v>
      </c>
      <c r="AP48" s="64">
        <f t="shared" si="30"/>
        <v>0.2522573457990778</v>
      </c>
      <c r="AQ48" s="64">
        <f t="shared" si="31"/>
        <v>1.3784502138246681</v>
      </c>
      <c r="AR48" s="64">
        <f t="shared" si="32"/>
        <v>2.067967813217913</v>
      </c>
      <c r="AS48" s="64">
        <f t="shared" si="33"/>
        <v>0.8864292289426918</v>
      </c>
      <c r="AT48" s="64">
        <f t="shared" si="34"/>
        <v>-0.8616101105455811</v>
      </c>
      <c r="AU48" s="64">
        <f t="shared" si="35"/>
        <v>0</v>
      </c>
      <c r="AV48" s="64">
        <f t="shared" si="36"/>
        <v>0.4016388753059816</v>
      </c>
      <c r="AZ48" s="64">
        <f t="shared" si="37"/>
        <v>0</v>
      </c>
      <c r="BA48" s="64">
        <f t="shared" si="38"/>
        <v>0</v>
      </c>
      <c r="BB48" s="64">
        <f t="shared" si="39"/>
        <v>0</v>
      </c>
      <c r="BC48" s="64">
        <f t="shared" si="40"/>
        <v>1</v>
      </c>
      <c r="BD48" s="64">
        <f t="shared" si="41"/>
        <v>0</v>
      </c>
      <c r="BE48" s="64">
        <f t="shared" si="42"/>
        <v>0</v>
      </c>
      <c r="BF48" s="64">
        <f t="shared" si="43"/>
        <v>0</v>
      </c>
      <c r="BG48" s="64">
        <f t="shared" si="44"/>
        <v>0</v>
      </c>
    </row>
    <row r="49" spans="1:59" s="12" customFormat="1" ht="15.75">
      <c r="A49" s="5">
        <v>47</v>
      </c>
      <c r="B49" s="13" t="s">
        <v>137</v>
      </c>
      <c r="C49" s="25">
        <v>59</v>
      </c>
      <c r="D49" s="25">
        <v>628</v>
      </c>
      <c r="E49" s="25">
        <v>73</v>
      </c>
      <c r="F49" s="25">
        <v>162</v>
      </c>
      <c r="G49" s="25">
        <v>302</v>
      </c>
      <c r="H49" s="25">
        <v>219</v>
      </c>
      <c r="I49" s="25">
        <v>116</v>
      </c>
      <c r="J49" s="25">
        <v>4</v>
      </c>
      <c r="K49" s="33">
        <f t="shared" si="45"/>
        <v>1563</v>
      </c>
      <c r="L49" s="56">
        <f t="shared" si="46"/>
        <v>1</v>
      </c>
      <c r="M49" s="56">
        <f t="shared" si="47"/>
        <v>1</v>
      </c>
      <c r="N49" s="56">
        <f t="shared" si="48"/>
        <v>1</v>
      </c>
      <c r="O49" s="56">
        <f t="shared" si="49"/>
        <v>1</v>
      </c>
      <c r="P49" s="56">
        <f t="shared" si="50"/>
        <v>1</v>
      </c>
      <c r="Q49" s="56">
        <f t="shared" si="51"/>
        <v>1</v>
      </c>
      <c r="R49" s="56">
        <f t="shared" si="52"/>
        <v>1</v>
      </c>
      <c r="S49" s="56">
        <f t="shared" si="53"/>
        <v>1</v>
      </c>
      <c r="T49" s="59"/>
      <c r="U49" s="56">
        <f t="shared" si="54"/>
        <v>1</v>
      </c>
      <c r="V49" s="56">
        <f t="shared" si="55"/>
        <v>1</v>
      </c>
      <c r="W49" s="56">
        <f t="shared" si="56"/>
        <v>1</v>
      </c>
      <c r="X49" s="56">
        <f t="shared" si="57"/>
        <v>1</v>
      </c>
      <c r="Y49" s="56">
        <f t="shared" si="58"/>
        <v>1</v>
      </c>
      <c r="Z49" s="56">
        <f t="shared" si="59"/>
        <v>1</v>
      </c>
      <c r="AA49" s="56">
        <f t="shared" si="60"/>
        <v>1</v>
      </c>
      <c r="AB49" s="56">
        <f t="shared" si="61"/>
        <v>999999</v>
      </c>
      <c r="AC49" s="56"/>
      <c r="AD49" s="31">
        <f t="shared" si="62"/>
        <v>0.20701754385964913</v>
      </c>
      <c r="AE49" s="31">
        <f t="shared" si="63"/>
        <v>0.26464391066160975</v>
      </c>
      <c r="AF49" s="31">
        <f t="shared" si="64"/>
        <v>0.21407624633431085</v>
      </c>
      <c r="AG49" s="31">
        <f t="shared" si="65"/>
        <v>0.26732673267326734</v>
      </c>
      <c r="AH49" s="31">
        <f t="shared" si="66"/>
        <v>0.30019880715705766</v>
      </c>
      <c r="AI49" s="31">
        <f t="shared" si="67"/>
        <v>0.2555425904317386</v>
      </c>
      <c r="AJ49" s="31">
        <f t="shared" si="68"/>
        <v>0.31868131868131866</v>
      </c>
      <c r="AK49" s="31">
        <f t="shared" si="69"/>
        <v>0.6666666666666666</v>
      </c>
      <c r="AL49" s="36">
        <f t="shared" si="70"/>
        <v>0.26772867420349433</v>
      </c>
      <c r="AM49" s="36"/>
      <c r="AN49" s="32">
        <f t="shared" si="26"/>
        <v>0.31868131868131866</v>
      </c>
      <c r="AO49" s="64">
        <f t="shared" si="29"/>
        <v>-3.2610413164946817</v>
      </c>
      <c r="AP49" s="64">
        <f t="shared" si="30"/>
        <v>-2.0745258401707987</v>
      </c>
      <c r="AQ49" s="64">
        <f t="shared" si="31"/>
        <v>-3.1685591161971978</v>
      </c>
      <c r="AR49" s="64">
        <f t="shared" si="32"/>
        <v>-1.693386910439006</v>
      </c>
      <c r="AS49" s="64">
        <f t="shared" si="33"/>
        <v>-0.6512935983334335</v>
      </c>
      <c r="AT49" s="64">
        <f t="shared" si="34"/>
        <v>-2.2069497264788214</v>
      </c>
      <c r="AU49" s="64">
        <f t="shared" si="35"/>
        <v>0</v>
      </c>
      <c r="AV49" s="64">
        <f t="shared" si="36"/>
        <v>1.793797764003149</v>
      </c>
      <c r="AZ49" s="64">
        <f t="shared" si="37"/>
        <v>1</v>
      </c>
      <c r="BA49" s="64">
        <f t="shared" si="38"/>
        <v>1</v>
      </c>
      <c r="BB49" s="64">
        <f t="shared" si="39"/>
        <v>1</v>
      </c>
      <c r="BC49" s="64">
        <f t="shared" si="40"/>
        <v>0</v>
      </c>
      <c r="BD49" s="64">
        <f t="shared" si="41"/>
        <v>0</v>
      </c>
      <c r="BE49" s="64">
        <f t="shared" si="42"/>
        <v>1</v>
      </c>
      <c r="BF49" s="64">
        <f t="shared" si="43"/>
        <v>0</v>
      </c>
      <c r="BG49" s="64">
        <f t="shared" si="44"/>
        <v>0</v>
      </c>
    </row>
    <row r="50" spans="1:59" ht="15.75">
      <c r="A50" s="5">
        <v>48</v>
      </c>
      <c r="B50" s="13" t="s">
        <v>138</v>
      </c>
      <c r="C50" s="25">
        <v>82</v>
      </c>
      <c r="D50" s="25">
        <v>633</v>
      </c>
      <c r="E50" s="25">
        <v>79</v>
      </c>
      <c r="F50" s="25">
        <v>157</v>
      </c>
      <c r="G50" s="25">
        <v>250</v>
      </c>
      <c r="H50" s="25">
        <v>185</v>
      </c>
      <c r="I50" s="25">
        <v>50</v>
      </c>
      <c r="J50" s="25">
        <v>1</v>
      </c>
      <c r="K50" s="33">
        <f t="shared" si="45"/>
        <v>1437</v>
      </c>
      <c r="L50" s="56">
        <f t="shared" si="46"/>
        <v>1</v>
      </c>
      <c r="M50" s="56">
        <f t="shared" si="47"/>
        <v>1</v>
      </c>
      <c r="N50" s="56">
        <f t="shared" si="48"/>
        <v>1</v>
      </c>
      <c r="O50" s="56">
        <f t="shared" si="49"/>
        <v>1</v>
      </c>
      <c r="P50" s="56">
        <f t="shared" si="50"/>
        <v>1</v>
      </c>
      <c r="Q50" s="56">
        <f t="shared" si="51"/>
        <v>1</v>
      </c>
      <c r="R50" s="56">
        <f t="shared" si="52"/>
        <v>1</v>
      </c>
      <c r="S50" s="56">
        <f t="shared" si="53"/>
        <v>1</v>
      </c>
      <c r="U50" s="56">
        <f t="shared" si="54"/>
        <v>1</v>
      </c>
      <c r="V50" s="56">
        <f t="shared" si="55"/>
        <v>1</v>
      </c>
      <c r="W50" s="56">
        <f t="shared" si="56"/>
        <v>1</v>
      </c>
      <c r="X50" s="56">
        <f t="shared" si="57"/>
        <v>1</v>
      </c>
      <c r="Y50" s="56">
        <f t="shared" si="58"/>
        <v>1</v>
      </c>
      <c r="Z50" s="56">
        <f t="shared" si="59"/>
        <v>1</v>
      </c>
      <c r="AA50" s="56">
        <f t="shared" si="60"/>
        <v>1</v>
      </c>
      <c r="AB50" s="56">
        <f t="shared" si="61"/>
        <v>999999</v>
      </c>
      <c r="AD50" s="31">
        <f t="shared" si="62"/>
        <v>0.28771929824561404</v>
      </c>
      <c r="AE50" s="31">
        <f t="shared" si="63"/>
        <v>0.2667509481668774</v>
      </c>
      <c r="AF50" s="31">
        <f t="shared" si="64"/>
        <v>0.2316715542521994</v>
      </c>
      <c r="AG50" s="31">
        <f t="shared" si="65"/>
        <v>0.2590759075907591</v>
      </c>
      <c r="AH50" s="31">
        <f t="shared" si="66"/>
        <v>0.2485089463220676</v>
      </c>
      <c r="AI50" s="31">
        <f t="shared" si="67"/>
        <v>0.21586931155192532</v>
      </c>
      <c r="AJ50" s="31">
        <f t="shared" si="68"/>
        <v>0.13736263736263737</v>
      </c>
      <c r="AK50" s="31">
        <f t="shared" si="69"/>
        <v>0.16666666666666666</v>
      </c>
      <c r="AL50" s="36">
        <f t="shared" si="70"/>
        <v>0.24614594039054472</v>
      </c>
      <c r="AM50" s="36"/>
      <c r="AN50" s="32">
        <f t="shared" si="26"/>
        <v>0.13736263736263737</v>
      </c>
      <c r="AO50" s="64">
        <f t="shared" si="29"/>
        <v>4.6520624706713924</v>
      </c>
      <c r="AP50" s="64">
        <f t="shared" si="30"/>
        <v>6.406001626710269</v>
      </c>
      <c r="AQ50" s="64">
        <f t="shared" si="31"/>
        <v>3.2394850140465583</v>
      </c>
      <c r="AR50" s="64">
        <f t="shared" si="32"/>
        <v>4.802548515273699</v>
      </c>
      <c r="AS50" s="64">
        <f t="shared" si="33"/>
        <v>4.915997008445595</v>
      </c>
      <c r="AT50" s="64">
        <f t="shared" si="34"/>
        <v>3.432700783582385</v>
      </c>
      <c r="AU50" s="64">
        <f t="shared" si="35"/>
        <v>0</v>
      </c>
      <c r="AV50" s="64">
        <f t="shared" si="36"/>
        <v>0.1912655422540711</v>
      </c>
      <c r="AZ50" s="64">
        <f t="shared" si="37"/>
        <v>1</v>
      </c>
      <c r="BA50" s="64">
        <f t="shared" si="38"/>
        <v>1</v>
      </c>
      <c r="BB50" s="64">
        <f t="shared" si="39"/>
        <v>1</v>
      </c>
      <c r="BC50" s="64">
        <f t="shared" si="40"/>
        <v>1</v>
      </c>
      <c r="BD50" s="64">
        <f t="shared" si="41"/>
        <v>1</v>
      </c>
      <c r="BE50" s="64">
        <f t="shared" si="42"/>
        <v>1</v>
      </c>
      <c r="BF50" s="64">
        <f t="shared" si="43"/>
        <v>0</v>
      </c>
      <c r="BG50" s="64">
        <f t="shared" si="44"/>
        <v>0</v>
      </c>
    </row>
    <row r="51" spans="1:59" s="12" customFormat="1" ht="15.75">
      <c r="A51" s="5">
        <v>49</v>
      </c>
      <c r="B51" s="13" t="s">
        <v>139</v>
      </c>
      <c r="C51" s="25">
        <v>83</v>
      </c>
      <c r="D51" s="25">
        <v>561</v>
      </c>
      <c r="E51" s="25">
        <v>73</v>
      </c>
      <c r="F51" s="25">
        <v>170</v>
      </c>
      <c r="G51" s="25">
        <v>286</v>
      </c>
      <c r="H51" s="25">
        <v>204</v>
      </c>
      <c r="I51" s="25">
        <v>29</v>
      </c>
      <c r="J51" s="25">
        <v>2</v>
      </c>
      <c r="K51" s="33">
        <f t="shared" si="45"/>
        <v>1408</v>
      </c>
      <c r="L51" s="56">
        <f t="shared" si="46"/>
        <v>1</v>
      </c>
      <c r="M51" s="56">
        <f t="shared" si="47"/>
        <v>1</v>
      </c>
      <c r="N51" s="56">
        <f t="shared" si="48"/>
        <v>1</v>
      </c>
      <c r="O51" s="56">
        <f t="shared" si="49"/>
        <v>1</v>
      </c>
      <c r="P51" s="56">
        <f t="shared" si="50"/>
        <v>1</v>
      </c>
      <c r="Q51" s="56">
        <f t="shared" si="51"/>
        <v>1</v>
      </c>
      <c r="R51" s="56">
        <f t="shared" si="52"/>
        <v>1</v>
      </c>
      <c r="S51" s="56">
        <f t="shared" si="53"/>
        <v>1</v>
      </c>
      <c r="T51" s="59"/>
      <c r="U51" s="56">
        <f t="shared" si="54"/>
        <v>1</v>
      </c>
      <c r="V51" s="56">
        <f t="shared" si="55"/>
        <v>1</v>
      </c>
      <c r="W51" s="56">
        <f t="shared" si="56"/>
        <v>1</v>
      </c>
      <c r="X51" s="56">
        <f t="shared" si="57"/>
        <v>1</v>
      </c>
      <c r="Y51" s="56">
        <f t="shared" si="58"/>
        <v>1</v>
      </c>
      <c r="Z51" s="56">
        <f t="shared" si="59"/>
        <v>1</v>
      </c>
      <c r="AA51" s="56">
        <f t="shared" si="60"/>
        <v>1</v>
      </c>
      <c r="AB51" s="56">
        <f t="shared" si="61"/>
        <v>999999</v>
      </c>
      <c r="AC51" s="56"/>
      <c r="AD51" s="31">
        <f t="shared" si="62"/>
        <v>0.2912280701754386</v>
      </c>
      <c r="AE51" s="31">
        <f t="shared" si="63"/>
        <v>0.23640960809102401</v>
      </c>
      <c r="AF51" s="31">
        <f t="shared" si="64"/>
        <v>0.21407624633431085</v>
      </c>
      <c r="AG51" s="31">
        <f t="shared" si="65"/>
        <v>0.28052805280528054</v>
      </c>
      <c r="AH51" s="31">
        <f t="shared" si="66"/>
        <v>0.28429423459244535</v>
      </c>
      <c r="AI51" s="31">
        <f t="shared" si="67"/>
        <v>0.23803967327887982</v>
      </c>
      <c r="AJ51" s="31">
        <f t="shared" si="68"/>
        <v>0.07967032967032966</v>
      </c>
      <c r="AK51" s="31">
        <f t="shared" si="69"/>
        <v>0.3333333333333333</v>
      </c>
      <c r="AL51" s="36">
        <f t="shared" si="70"/>
        <v>0.24117848578280232</v>
      </c>
      <c r="AM51" s="36"/>
      <c r="AN51" s="32">
        <f t="shared" si="26"/>
        <v>0.07967032967032966</v>
      </c>
      <c r="AO51" s="64">
        <f t="shared" si="29"/>
        <v>6.953355068335484</v>
      </c>
      <c r="AP51" s="64">
        <f t="shared" si="30"/>
        <v>9.4089055587457</v>
      </c>
      <c r="AQ51" s="64">
        <f t="shared" si="31"/>
        <v>5.098925278331608</v>
      </c>
      <c r="AR51" s="64">
        <f t="shared" si="32"/>
        <v>8.687954738174955</v>
      </c>
      <c r="AS51" s="64">
        <f t="shared" si="33"/>
        <v>10.184274846542621</v>
      </c>
      <c r="AT51" s="64">
        <f t="shared" si="34"/>
        <v>7.792107793450858</v>
      </c>
      <c r="AU51" s="64">
        <f t="shared" si="35"/>
        <v>0</v>
      </c>
      <c r="AV51" s="64">
        <f t="shared" si="36"/>
        <v>1.314501827557835</v>
      </c>
      <c r="AZ51" s="64">
        <f t="shared" si="37"/>
        <v>1</v>
      </c>
      <c r="BA51" s="64">
        <f t="shared" si="38"/>
        <v>1</v>
      </c>
      <c r="BB51" s="64">
        <f t="shared" si="39"/>
        <v>1</v>
      </c>
      <c r="BC51" s="64">
        <f t="shared" si="40"/>
        <v>1</v>
      </c>
      <c r="BD51" s="64">
        <f t="shared" si="41"/>
        <v>1</v>
      </c>
      <c r="BE51" s="64">
        <f t="shared" si="42"/>
        <v>1</v>
      </c>
      <c r="BF51" s="64">
        <f t="shared" si="43"/>
        <v>0</v>
      </c>
      <c r="BG51" s="64">
        <f t="shared" si="44"/>
        <v>0</v>
      </c>
    </row>
    <row r="52" spans="1:59" ht="15.75">
      <c r="A52" s="5">
        <v>50</v>
      </c>
      <c r="B52" s="13" t="s">
        <v>140</v>
      </c>
      <c r="C52" s="25">
        <v>60</v>
      </c>
      <c r="D52" s="25">
        <v>523</v>
      </c>
      <c r="E52" s="25">
        <v>58</v>
      </c>
      <c r="F52" s="25">
        <v>113</v>
      </c>
      <c r="G52" s="25">
        <v>270</v>
      </c>
      <c r="H52" s="25">
        <v>183</v>
      </c>
      <c r="I52" s="25">
        <v>106</v>
      </c>
      <c r="J52" s="25">
        <v>3</v>
      </c>
      <c r="K52" s="33">
        <f t="shared" si="45"/>
        <v>1316</v>
      </c>
      <c r="L52" s="56">
        <f t="shared" si="46"/>
        <v>1</v>
      </c>
      <c r="M52" s="56">
        <f t="shared" si="47"/>
        <v>1</v>
      </c>
      <c r="N52" s="56">
        <f t="shared" si="48"/>
        <v>1</v>
      </c>
      <c r="O52" s="56">
        <f t="shared" si="49"/>
        <v>1</v>
      </c>
      <c r="P52" s="56">
        <f t="shared" si="50"/>
        <v>1</v>
      </c>
      <c r="Q52" s="56">
        <f t="shared" si="51"/>
        <v>1</v>
      </c>
      <c r="R52" s="56">
        <f t="shared" si="52"/>
        <v>1</v>
      </c>
      <c r="S52" s="56">
        <f t="shared" si="53"/>
        <v>1</v>
      </c>
      <c r="U52" s="56">
        <f t="shared" si="54"/>
        <v>1</v>
      </c>
      <c r="V52" s="56">
        <f t="shared" si="55"/>
        <v>1</v>
      </c>
      <c r="W52" s="56">
        <f t="shared" si="56"/>
        <v>1</v>
      </c>
      <c r="X52" s="56">
        <f t="shared" si="57"/>
        <v>1</v>
      </c>
      <c r="Y52" s="56">
        <f t="shared" si="58"/>
        <v>1</v>
      </c>
      <c r="Z52" s="56">
        <f t="shared" si="59"/>
        <v>1</v>
      </c>
      <c r="AA52" s="56">
        <f t="shared" si="60"/>
        <v>1</v>
      </c>
      <c r="AB52" s="56">
        <f t="shared" si="61"/>
        <v>999999</v>
      </c>
      <c r="AD52" s="31">
        <f t="shared" si="62"/>
        <v>0.21052631578947367</v>
      </c>
      <c r="AE52" s="31">
        <f t="shared" si="63"/>
        <v>0.2203961230509903</v>
      </c>
      <c r="AF52" s="31">
        <f t="shared" si="64"/>
        <v>0.17008797653958943</v>
      </c>
      <c r="AG52" s="31">
        <f t="shared" si="65"/>
        <v>0.18646864686468648</v>
      </c>
      <c r="AH52" s="31">
        <f t="shared" si="66"/>
        <v>0.268389662027833</v>
      </c>
      <c r="AI52" s="31">
        <f t="shared" si="67"/>
        <v>0.21353558926487748</v>
      </c>
      <c r="AJ52" s="31">
        <f t="shared" si="68"/>
        <v>0.29120879120879123</v>
      </c>
      <c r="AK52" s="31">
        <f t="shared" si="69"/>
        <v>0.5</v>
      </c>
      <c r="AL52" s="36">
        <f t="shared" si="70"/>
        <v>0.22541966426858512</v>
      </c>
      <c r="AM52" s="36"/>
      <c r="AN52" s="32">
        <f t="shared" si="26"/>
        <v>0.29120879120879123</v>
      </c>
      <c r="AO52" s="64">
        <f t="shared" si="29"/>
        <v>-2.378963195568313</v>
      </c>
      <c r="AP52" s="64">
        <f t="shared" si="30"/>
        <v>-2.8003046169778276</v>
      </c>
      <c r="AQ52" s="64">
        <f t="shared" si="31"/>
        <v>-3.867083433485479</v>
      </c>
      <c r="AR52" s="64">
        <f t="shared" si="32"/>
        <v>-3.663548709257761</v>
      </c>
      <c r="AS52" s="64">
        <f t="shared" si="33"/>
        <v>-0.8265220533391043</v>
      </c>
      <c r="AT52" s="64">
        <f t="shared" si="34"/>
        <v>-2.811939221184393</v>
      </c>
      <c r="AU52" s="64">
        <f t="shared" si="35"/>
        <v>0</v>
      </c>
      <c r="AV52" s="64">
        <f t="shared" si="36"/>
        <v>1.0159739139085653</v>
      </c>
      <c r="AZ52" s="64">
        <f t="shared" si="37"/>
        <v>1</v>
      </c>
      <c r="BA52" s="64">
        <f t="shared" si="38"/>
        <v>1</v>
      </c>
      <c r="BB52" s="64">
        <f t="shared" si="39"/>
        <v>1</v>
      </c>
      <c r="BC52" s="64">
        <f t="shared" si="40"/>
        <v>1</v>
      </c>
      <c r="BD52" s="64">
        <f t="shared" si="41"/>
        <v>0</v>
      </c>
      <c r="BE52" s="64">
        <f t="shared" si="42"/>
        <v>1</v>
      </c>
      <c r="BF52" s="64">
        <f t="shared" si="43"/>
        <v>0</v>
      </c>
      <c r="BG52" s="64">
        <f t="shared" si="44"/>
        <v>0</v>
      </c>
    </row>
    <row r="53" spans="1:59" ht="15.75">
      <c r="A53" s="5">
        <v>51</v>
      </c>
      <c r="B53" s="13" t="s">
        <v>141</v>
      </c>
      <c r="C53" s="25">
        <v>52</v>
      </c>
      <c r="D53" s="25">
        <v>507</v>
      </c>
      <c r="E53" s="25">
        <v>63</v>
      </c>
      <c r="F53" s="25">
        <v>121</v>
      </c>
      <c r="G53" s="25">
        <v>259</v>
      </c>
      <c r="H53" s="25">
        <v>178</v>
      </c>
      <c r="I53" s="25">
        <v>102</v>
      </c>
      <c r="J53" s="25">
        <v>2</v>
      </c>
      <c r="K53" s="33">
        <f t="shared" si="45"/>
        <v>1284</v>
      </c>
      <c r="L53" s="56">
        <f t="shared" si="46"/>
        <v>1</v>
      </c>
      <c r="M53" s="56">
        <f t="shared" si="47"/>
        <v>1</v>
      </c>
      <c r="N53" s="56">
        <f t="shared" si="48"/>
        <v>1</v>
      </c>
      <c r="O53" s="56">
        <f t="shared" si="49"/>
        <v>1</v>
      </c>
      <c r="P53" s="56">
        <f t="shared" si="50"/>
        <v>1</v>
      </c>
      <c r="Q53" s="56">
        <f t="shared" si="51"/>
        <v>1</v>
      </c>
      <c r="R53" s="56">
        <f t="shared" si="52"/>
        <v>1</v>
      </c>
      <c r="S53" s="56">
        <f t="shared" si="53"/>
        <v>1</v>
      </c>
      <c r="U53" s="56">
        <f t="shared" si="54"/>
        <v>1</v>
      </c>
      <c r="V53" s="56">
        <f t="shared" si="55"/>
        <v>1</v>
      </c>
      <c r="W53" s="56">
        <f t="shared" si="56"/>
        <v>1</v>
      </c>
      <c r="X53" s="56">
        <f t="shared" si="57"/>
        <v>1</v>
      </c>
      <c r="Y53" s="56">
        <f t="shared" si="58"/>
        <v>1</v>
      </c>
      <c r="Z53" s="56">
        <f t="shared" si="59"/>
        <v>1</v>
      </c>
      <c r="AA53" s="56">
        <f t="shared" si="60"/>
        <v>1</v>
      </c>
      <c r="AB53" s="56">
        <f t="shared" si="61"/>
        <v>999999</v>
      </c>
      <c r="AD53" s="31">
        <f t="shared" si="62"/>
        <v>0.1824561403508772</v>
      </c>
      <c r="AE53" s="31">
        <f t="shared" si="63"/>
        <v>0.213653603034134</v>
      </c>
      <c r="AF53" s="31">
        <f t="shared" si="64"/>
        <v>0.18475073313782991</v>
      </c>
      <c r="AG53" s="31">
        <f t="shared" si="65"/>
        <v>0.19966996699669967</v>
      </c>
      <c r="AH53" s="31">
        <f t="shared" si="66"/>
        <v>0.25745526838966204</v>
      </c>
      <c r="AI53" s="31">
        <f t="shared" si="67"/>
        <v>0.20770128354725786</v>
      </c>
      <c r="AJ53" s="31">
        <f t="shared" si="68"/>
        <v>0.2802197802197802</v>
      </c>
      <c r="AK53" s="31">
        <f t="shared" si="69"/>
        <v>0.3333333333333333</v>
      </c>
      <c r="AL53" s="36">
        <f t="shared" si="70"/>
        <v>0.2199383350462487</v>
      </c>
      <c r="AM53" s="36"/>
      <c r="AN53" s="32">
        <f t="shared" si="26"/>
        <v>0.2802197802197802</v>
      </c>
      <c r="AO53" s="64">
        <f t="shared" si="29"/>
        <v>-2.978300822321317</v>
      </c>
      <c r="AP53" s="64">
        <f t="shared" si="30"/>
        <v>-2.6628376064332184</v>
      </c>
      <c r="AQ53" s="64">
        <f t="shared" si="31"/>
        <v>-3.025346543982155</v>
      </c>
      <c r="AR53" s="64">
        <f t="shared" si="32"/>
        <v>-2.8166833383892294</v>
      </c>
      <c r="AS53" s="64">
        <f t="shared" si="33"/>
        <v>-0.834506992839195</v>
      </c>
      <c r="AT53" s="64">
        <f t="shared" si="34"/>
        <v>-2.6548558229771</v>
      </c>
      <c r="AU53" s="64">
        <f t="shared" si="35"/>
        <v>0</v>
      </c>
      <c r="AV53" s="64">
        <f t="shared" si="36"/>
        <v>0.27394448174173197</v>
      </c>
      <c r="AZ53" s="64">
        <f t="shared" si="37"/>
        <v>1</v>
      </c>
      <c r="BA53" s="64">
        <f t="shared" si="38"/>
        <v>1</v>
      </c>
      <c r="BB53" s="64">
        <f t="shared" si="39"/>
        <v>1</v>
      </c>
      <c r="BC53" s="64">
        <f t="shared" si="40"/>
        <v>1</v>
      </c>
      <c r="BD53" s="64">
        <f t="shared" si="41"/>
        <v>0</v>
      </c>
      <c r="BE53" s="64">
        <f t="shared" si="42"/>
        <v>1</v>
      </c>
      <c r="BF53" s="64">
        <f t="shared" si="43"/>
        <v>0</v>
      </c>
      <c r="BG53" s="64">
        <f t="shared" si="44"/>
        <v>0</v>
      </c>
    </row>
    <row r="54" spans="1:59" s="12" customFormat="1" ht="15.75">
      <c r="A54" s="5">
        <v>52</v>
      </c>
      <c r="B54" s="13" t="s">
        <v>142</v>
      </c>
      <c r="C54" s="25">
        <v>71</v>
      </c>
      <c r="D54" s="25">
        <v>572</v>
      </c>
      <c r="E54" s="25">
        <v>82</v>
      </c>
      <c r="F54" s="25">
        <v>141</v>
      </c>
      <c r="G54" s="25">
        <v>192</v>
      </c>
      <c r="H54" s="25">
        <v>165</v>
      </c>
      <c r="I54" s="25">
        <v>53</v>
      </c>
      <c r="J54" s="25">
        <v>0</v>
      </c>
      <c r="K54" s="33">
        <f t="shared" si="45"/>
        <v>1276</v>
      </c>
      <c r="L54" s="56">
        <f t="shared" si="46"/>
        <v>1</v>
      </c>
      <c r="M54" s="56">
        <f t="shared" si="47"/>
        <v>1</v>
      </c>
      <c r="N54" s="56">
        <f t="shared" si="48"/>
        <v>1</v>
      </c>
      <c r="O54" s="56">
        <f t="shared" si="49"/>
        <v>1</v>
      </c>
      <c r="P54" s="56">
        <f t="shared" si="50"/>
        <v>1</v>
      </c>
      <c r="Q54" s="56">
        <f t="shared" si="51"/>
        <v>1</v>
      </c>
      <c r="R54" s="56">
        <f t="shared" si="52"/>
        <v>1</v>
      </c>
      <c r="S54" s="56">
        <f t="shared" si="53"/>
        <v>1</v>
      </c>
      <c r="T54" s="59"/>
      <c r="U54" s="56">
        <f t="shared" si="54"/>
        <v>1</v>
      </c>
      <c r="V54" s="56">
        <f t="shared" si="55"/>
        <v>1</v>
      </c>
      <c r="W54" s="56">
        <f t="shared" si="56"/>
        <v>1</v>
      </c>
      <c r="X54" s="56">
        <f t="shared" si="57"/>
        <v>1</v>
      </c>
      <c r="Y54" s="56">
        <f t="shared" si="58"/>
        <v>1</v>
      </c>
      <c r="Z54" s="56">
        <f t="shared" si="59"/>
        <v>1</v>
      </c>
      <c r="AA54" s="56">
        <f t="shared" si="60"/>
        <v>1</v>
      </c>
      <c r="AB54" s="56">
        <f t="shared" si="61"/>
        <v>999999</v>
      </c>
      <c r="AC54" s="56"/>
      <c r="AD54" s="31">
        <f t="shared" si="62"/>
        <v>0.24912280701754386</v>
      </c>
      <c r="AE54" s="31">
        <f t="shared" si="63"/>
        <v>0.24104509060261273</v>
      </c>
      <c r="AF54" s="31">
        <f t="shared" si="64"/>
        <v>0.2404692082111437</v>
      </c>
      <c r="AG54" s="31">
        <f t="shared" si="65"/>
        <v>0.23267326732673269</v>
      </c>
      <c r="AH54" s="31">
        <f t="shared" si="66"/>
        <v>0.1908548707753479</v>
      </c>
      <c r="AI54" s="31">
        <f t="shared" si="67"/>
        <v>0.19253208868144692</v>
      </c>
      <c r="AJ54" s="31">
        <f t="shared" si="68"/>
        <v>0.14560439560439561</v>
      </c>
      <c r="AK54" s="31">
        <f t="shared" si="69"/>
        <v>0</v>
      </c>
      <c r="AL54" s="36">
        <f t="shared" si="70"/>
        <v>0.21856800274066462</v>
      </c>
      <c r="AM54" s="36"/>
      <c r="AN54" s="32">
        <f t="shared" si="26"/>
        <v>0.14560439560439561</v>
      </c>
      <c r="AO54" s="64">
        <f t="shared" si="29"/>
        <v>3.2766183443773356</v>
      </c>
      <c r="AP54" s="64">
        <f t="shared" si="30"/>
        <v>4.663351967402297</v>
      </c>
      <c r="AQ54" s="64">
        <f t="shared" si="31"/>
        <v>3.2026619074361578</v>
      </c>
      <c r="AR54" s="64">
        <f t="shared" si="32"/>
        <v>3.4514659575328133</v>
      </c>
      <c r="AS54" s="64">
        <f t="shared" si="33"/>
        <v>2.0332891912999815</v>
      </c>
      <c r="AT54" s="64">
        <f t="shared" si="34"/>
        <v>2.0516657240069187</v>
      </c>
      <c r="AU54" s="64">
        <f t="shared" si="35"/>
        <v>0</v>
      </c>
      <c r="AV54" s="64">
        <f t="shared" si="36"/>
        <v>-7.876049412036216</v>
      </c>
      <c r="AZ54" s="64">
        <f t="shared" si="37"/>
        <v>1</v>
      </c>
      <c r="BA54" s="64">
        <f t="shared" si="38"/>
        <v>1</v>
      </c>
      <c r="BB54" s="64">
        <f t="shared" si="39"/>
        <v>1</v>
      </c>
      <c r="BC54" s="64">
        <f t="shared" si="40"/>
        <v>1</v>
      </c>
      <c r="BD54" s="64">
        <f t="shared" si="41"/>
        <v>1</v>
      </c>
      <c r="BE54" s="64">
        <f t="shared" si="42"/>
        <v>1</v>
      </c>
      <c r="BF54" s="64">
        <f t="shared" si="43"/>
        <v>0</v>
      </c>
      <c r="BG54" s="64">
        <f t="shared" si="44"/>
        <v>1</v>
      </c>
    </row>
    <row r="55" spans="1:59" ht="15.75">
      <c r="A55" s="5">
        <v>53</v>
      </c>
      <c r="B55" s="13" t="s">
        <v>143</v>
      </c>
      <c r="C55" s="25">
        <v>67</v>
      </c>
      <c r="D55" s="25">
        <v>559</v>
      </c>
      <c r="E55" s="25">
        <v>71</v>
      </c>
      <c r="F55" s="25">
        <v>135</v>
      </c>
      <c r="G55" s="25">
        <v>227</v>
      </c>
      <c r="H55" s="25">
        <v>137</v>
      </c>
      <c r="I55" s="25">
        <v>33</v>
      </c>
      <c r="J55" s="25">
        <v>1</v>
      </c>
      <c r="K55" s="33">
        <f t="shared" si="45"/>
        <v>1230</v>
      </c>
      <c r="L55" s="56">
        <f t="shared" si="46"/>
        <v>1</v>
      </c>
      <c r="M55" s="56">
        <f t="shared" si="47"/>
        <v>1</v>
      </c>
      <c r="N55" s="56">
        <f t="shared" si="48"/>
        <v>1</v>
      </c>
      <c r="O55" s="56">
        <f t="shared" si="49"/>
        <v>1</v>
      </c>
      <c r="P55" s="56">
        <f t="shared" si="50"/>
        <v>1</v>
      </c>
      <c r="Q55" s="56">
        <f t="shared" si="51"/>
        <v>1</v>
      </c>
      <c r="R55" s="56">
        <f t="shared" si="52"/>
        <v>1</v>
      </c>
      <c r="S55" s="56">
        <f t="shared" si="53"/>
        <v>1</v>
      </c>
      <c r="U55" s="56">
        <f t="shared" si="54"/>
        <v>1</v>
      </c>
      <c r="V55" s="56">
        <f t="shared" si="55"/>
        <v>1</v>
      </c>
      <c r="W55" s="56">
        <f t="shared" si="56"/>
        <v>1</v>
      </c>
      <c r="X55" s="56">
        <f t="shared" si="57"/>
        <v>1</v>
      </c>
      <c r="Y55" s="56">
        <f t="shared" si="58"/>
        <v>1</v>
      </c>
      <c r="Z55" s="56">
        <f t="shared" si="59"/>
        <v>1</v>
      </c>
      <c r="AA55" s="56">
        <f t="shared" si="60"/>
        <v>1</v>
      </c>
      <c r="AB55" s="56">
        <f t="shared" si="61"/>
        <v>999999</v>
      </c>
      <c r="AD55" s="31">
        <f t="shared" si="62"/>
        <v>0.23508771929824562</v>
      </c>
      <c r="AE55" s="31">
        <f t="shared" si="63"/>
        <v>0.23556679308891698</v>
      </c>
      <c r="AF55" s="31">
        <f t="shared" si="64"/>
        <v>0.20821114369501467</v>
      </c>
      <c r="AG55" s="31">
        <f t="shared" si="65"/>
        <v>0.22277227722772278</v>
      </c>
      <c r="AH55" s="31">
        <f t="shared" si="66"/>
        <v>0.22564612326043737</v>
      </c>
      <c r="AI55" s="31">
        <f t="shared" si="67"/>
        <v>0.15985997666277713</v>
      </c>
      <c r="AJ55" s="31">
        <f t="shared" si="68"/>
        <v>0.09065934065934066</v>
      </c>
      <c r="AK55" s="31">
        <f t="shared" si="69"/>
        <v>0.16666666666666666</v>
      </c>
      <c r="AL55" s="36">
        <f t="shared" si="70"/>
        <v>0.21068859198355602</v>
      </c>
      <c r="AM55" s="36"/>
      <c r="AN55" s="32">
        <f t="shared" si="26"/>
        <v>0.09065934065934066</v>
      </c>
      <c r="AO55" s="64">
        <f t="shared" si="29"/>
        <v>4.932322893798142</v>
      </c>
      <c r="AP55" s="64">
        <f t="shared" si="30"/>
        <v>8.333395647373838</v>
      </c>
      <c r="AQ55" s="64">
        <f t="shared" si="31"/>
        <v>4.411819567684161</v>
      </c>
      <c r="AR55" s="64">
        <f t="shared" si="32"/>
        <v>5.837472896210341</v>
      </c>
      <c r="AS55" s="64">
        <f t="shared" si="33"/>
        <v>6.7478888531473284</v>
      </c>
      <c r="AT55" s="64">
        <f t="shared" si="34"/>
        <v>3.5350683924388737</v>
      </c>
      <c r="AU55" s="64">
        <f t="shared" si="35"/>
        <v>0</v>
      </c>
      <c r="AV55" s="64">
        <f t="shared" si="36"/>
        <v>0.4971449821141767</v>
      </c>
      <c r="AZ55" s="64">
        <f t="shared" si="37"/>
        <v>1</v>
      </c>
      <c r="BA55" s="64">
        <f t="shared" si="38"/>
        <v>1</v>
      </c>
      <c r="BB55" s="64">
        <f t="shared" si="39"/>
        <v>1</v>
      </c>
      <c r="BC55" s="64">
        <f t="shared" si="40"/>
        <v>1</v>
      </c>
      <c r="BD55" s="64">
        <f t="shared" si="41"/>
        <v>1</v>
      </c>
      <c r="BE55" s="64">
        <f t="shared" si="42"/>
        <v>1</v>
      </c>
      <c r="BF55" s="64">
        <f t="shared" si="43"/>
        <v>0</v>
      </c>
      <c r="BG55" s="64">
        <f t="shared" si="44"/>
        <v>0</v>
      </c>
    </row>
    <row r="56" spans="1:59" ht="15.75">
      <c r="A56" s="5">
        <v>54</v>
      </c>
      <c r="B56" s="13" t="s">
        <v>144</v>
      </c>
      <c r="C56" s="25">
        <v>69</v>
      </c>
      <c r="D56" s="25">
        <v>542</v>
      </c>
      <c r="E56" s="25">
        <v>75</v>
      </c>
      <c r="F56" s="25">
        <v>113</v>
      </c>
      <c r="G56" s="25">
        <v>208</v>
      </c>
      <c r="H56" s="25">
        <v>162</v>
      </c>
      <c r="I56" s="25">
        <v>48</v>
      </c>
      <c r="J56" s="25">
        <v>0</v>
      </c>
      <c r="K56" s="33">
        <f t="shared" si="45"/>
        <v>1217</v>
      </c>
      <c r="L56" s="56">
        <f t="shared" si="46"/>
        <v>1</v>
      </c>
      <c r="M56" s="56">
        <f t="shared" si="47"/>
        <v>1</v>
      </c>
      <c r="N56" s="56">
        <f t="shared" si="48"/>
        <v>1</v>
      </c>
      <c r="O56" s="56">
        <f t="shared" si="49"/>
        <v>1</v>
      </c>
      <c r="P56" s="56">
        <f t="shared" si="50"/>
        <v>1</v>
      </c>
      <c r="Q56" s="56">
        <f t="shared" si="51"/>
        <v>1</v>
      </c>
      <c r="R56" s="56">
        <f t="shared" si="52"/>
        <v>1</v>
      </c>
      <c r="S56" s="56">
        <f t="shared" si="53"/>
        <v>1</v>
      </c>
      <c r="U56" s="56">
        <f t="shared" si="54"/>
        <v>1</v>
      </c>
      <c r="V56" s="56">
        <f t="shared" si="55"/>
        <v>1</v>
      </c>
      <c r="W56" s="56">
        <f t="shared" si="56"/>
        <v>1</v>
      </c>
      <c r="X56" s="56">
        <f t="shared" si="57"/>
        <v>1</v>
      </c>
      <c r="Y56" s="56">
        <f t="shared" si="58"/>
        <v>1</v>
      </c>
      <c r="Z56" s="56">
        <f t="shared" si="59"/>
        <v>1</v>
      </c>
      <c r="AA56" s="56">
        <f t="shared" si="60"/>
        <v>1</v>
      </c>
      <c r="AB56" s="56">
        <f t="shared" si="61"/>
        <v>999999</v>
      </c>
      <c r="AD56" s="31">
        <f t="shared" si="62"/>
        <v>0.24210526315789474</v>
      </c>
      <c r="AE56" s="31">
        <f t="shared" si="63"/>
        <v>0.22840286557100717</v>
      </c>
      <c r="AF56" s="31">
        <f t="shared" si="64"/>
        <v>0.21994134897360704</v>
      </c>
      <c r="AG56" s="31">
        <f t="shared" si="65"/>
        <v>0.18646864686468648</v>
      </c>
      <c r="AH56" s="31">
        <f t="shared" si="66"/>
        <v>0.20675944333996024</v>
      </c>
      <c r="AI56" s="31">
        <f t="shared" si="67"/>
        <v>0.18903150525087514</v>
      </c>
      <c r="AJ56" s="31">
        <f t="shared" si="68"/>
        <v>0.13186813186813187</v>
      </c>
      <c r="AK56" s="31">
        <f t="shared" si="69"/>
        <v>0</v>
      </c>
      <c r="AL56" s="36">
        <f t="shared" si="70"/>
        <v>0.20846180198698183</v>
      </c>
      <c r="AM56" s="36"/>
      <c r="AN56" s="32">
        <f t="shared" si="26"/>
        <v>0.13186813186813187</v>
      </c>
      <c r="AO56" s="64">
        <f t="shared" si="29"/>
        <v>3.5609901613942316</v>
      </c>
      <c r="AP56" s="64">
        <f t="shared" si="30"/>
        <v>4.895957313745805</v>
      </c>
      <c r="AQ56" s="64">
        <f t="shared" si="31"/>
        <v>3.080100684100493</v>
      </c>
      <c r="AR56" s="64">
        <f t="shared" si="32"/>
        <v>2.2974077414169423</v>
      </c>
      <c r="AS56" s="64">
        <f t="shared" si="33"/>
        <v>3.427118606929008</v>
      </c>
      <c r="AT56" s="64">
        <f t="shared" si="34"/>
        <v>2.573515341160413</v>
      </c>
      <c r="AU56" s="64">
        <f t="shared" si="35"/>
        <v>0</v>
      </c>
      <c r="AV56" s="64">
        <f t="shared" si="36"/>
        <v>-7.435801183497735</v>
      </c>
      <c r="AZ56" s="64">
        <f t="shared" si="37"/>
        <v>1</v>
      </c>
      <c r="BA56" s="64">
        <f t="shared" si="38"/>
        <v>1</v>
      </c>
      <c r="BB56" s="64">
        <f t="shared" si="39"/>
        <v>1</v>
      </c>
      <c r="BC56" s="64">
        <f t="shared" si="40"/>
        <v>1</v>
      </c>
      <c r="BD56" s="64">
        <f t="shared" si="41"/>
        <v>1</v>
      </c>
      <c r="BE56" s="64">
        <f t="shared" si="42"/>
        <v>1</v>
      </c>
      <c r="BF56" s="64">
        <f t="shared" si="43"/>
        <v>0</v>
      </c>
      <c r="BG56" s="64">
        <f t="shared" si="44"/>
        <v>1</v>
      </c>
    </row>
    <row r="57" spans="1:59" s="12" customFormat="1" ht="15.75">
      <c r="A57" s="5">
        <v>55</v>
      </c>
      <c r="B57" s="13" t="s">
        <v>145</v>
      </c>
      <c r="C57" s="25">
        <v>66</v>
      </c>
      <c r="D57" s="25">
        <v>515</v>
      </c>
      <c r="E57" s="25">
        <v>92</v>
      </c>
      <c r="F57" s="25">
        <v>122</v>
      </c>
      <c r="G57" s="25">
        <v>206</v>
      </c>
      <c r="H57" s="25">
        <v>179</v>
      </c>
      <c r="I57" s="25">
        <v>33</v>
      </c>
      <c r="J57" s="25">
        <v>1</v>
      </c>
      <c r="K57" s="33">
        <f t="shared" si="45"/>
        <v>1214</v>
      </c>
      <c r="L57" s="56">
        <f t="shared" si="46"/>
        <v>1</v>
      </c>
      <c r="M57" s="56">
        <f t="shared" si="47"/>
        <v>1</v>
      </c>
      <c r="N57" s="56">
        <f t="shared" si="48"/>
        <v>1</v>
      </c>
      <c r="O57" s="56">
        <f t="shared" si="49"/>
        <v>1</v>
      </c>
      <c r="P57" s="56">
        <f t="shared" si="50"/>
        <v>1</v>
      </c>
      <c r="Q57" s="56">
        <f t="shared" si="51"/>
        <v>1</v>
      </c>
      <c r="R57" s="56">
        <f t="shared" si="52"/>
        <v>1</v>
      </c>
      <c r="S57" s="56">
        <f t="shared" si="53"/>
        <v>1</v>
      </c>
      <c r="T57" s="59"/>
      <c r="U57" s="56">
        <f t="shared" si="54"/>
        <v>1</v>
      </c>
      <c r="V57" s="56">
        <f t="shared" si="55"/>
        <v>1</v>
      </c>
      <c r="W57" s="56">
        <f t="shared" si="56"/>
        <v>1</v>
      </c>
      <c r="X57" s="56">
        <f t="shared" si="57"/>
        <v>1</v>
      </c>
      <c r="Y57" s="56">
        <f t="shared" si="58"/>
        <v>1</v>
      </c>
      <c r="Z57" s="56">
        <f t="shared" si="59"/>
        <v>1</v>
      </c>
      <c r="AA57" s="56">
        <f t="shared" si="60"/>
        <v>1</v>
      </c>
      <c r="AB57" s="56">
        <f t="shared" si="61"/>
        <v>999999</v>
      </c>
      <c r="AC57" s="56"/>
      <c r="AD57" s="31">
        <f t="shared" si="62"/>
        <v>0.23157894736842105</v>
      </c>
      <c r="AE57" s="31">
        <f t="shared" si="63"/>
        <v>0.21702486304256216</v>
      </c>
      <c r="AF57" s="31">
        <f t="shared" si="64"/>
        <v>0.2697947214076246</v>
      </c>
      <c r="AG57" s="31">
        <f t="shared" si="65"/>
        <v>0.20132013201320131</v>
      </c>
      <c r="AH57" s="31">
        <f t="shared" si="66"/>
        <v>0.2047713717693837</v>
      </c>
      <c r="AI57" s="31">
        <f t="shared" si="67"/>
        <v>0.2088681446907818</v>
      </c>
      <c r="AJ57" s="31">
        <f t="shared" si="68"/>
        <v>0.09065934065934066</v>
      </c>
      <c r="AK57" s="31">
        <f t="shared" si="69"/>
        <v>0.16666666666666666</v>
      </c>
      <c r="AL57" s="36">
        <f t="shared" si="70"/>
        <v>0.2079479273723878</v>
      </c>
      <c r="AM57" s="36"/>
      <c r="AN57" s="32">
        <f t="shared" si="26"/>
        <v>0.09065934065934066</v>
      </c>
      <c r="AO57" s="64">
        <f t="shared" si="29"/>
        <v>4.831029255936578</v>
      </c>
      <c r="AP57" s="64">
        <f t="shared" si="30"/>
        <v>7.319030516280227</v>
      </c>
      <c r="AQ57" s="64">
        <f t="shared" si="31"/>
        <v>6.31678124880657</v>
      </c>
      <c r="AR57" s="64">
        <f t="shared" si="32"/>
        <v>4.989913409320476</v>
      </c>
      <c r="AS57" s="64">
        <f t="shared" si="33"/>
        <v>5.790527332445509</v>
      </c>
      <c r="AT57" s="64">
        <f t="shared" si="34"/>
        <v>5.7728193752944374</v>
      </c>
      <c r="AU57" s="64">
        <f t="shared" si="35"/>
        <v>0</v>
      </c>
      <c r="AV57" s="64">
        <f t="shared" si="36"/>
        <v>0.4971449821141767</v>
      </c>
      <c r="AZ57" s="64">
        <f t="shared" si="37"/>
        <v>1</v>
      </c>
      <c r="BA57" s="64">
        <f t="shared" si="38"/>
        <v>1</v>
      </c>
      <c r="BB57" s="64">
        <f t="shared" si="39"/>
        <v>1</v>
      </c>
      <c r="BC57" s="64">
        <f t="shared" si="40"/>
        <v>1</v>
      </c>
      <c r="BD57" s="64">
        <f t="shared" si="41"/>
        <v>1</v>
      </c>
      <c r="BE57" s="64">
        <f t="shared" si="42"/>
        <v>1</v>
      </c>
      <c r="BF57" s="64">
        <f t="shared" si="43"/>
        <v>0</v>
      </c>
      <c r="BG57" s="64">
        <f t="shared" si="44"/>
        <v>0</v>
      </c>
    </row>
    <row r="58" spans="1:59" ht="15.75">
      <c r="A58" s="5">
        <v>56</v>
      </c>
      <c r="B58" s="13" t="s">
        <v>146</v>
      </c>
      <c r="C58" s="25">
        <v>57</v>
      </c>
      <c r="D58" s="25">
        <v>457</v>
      </c>
      <c r="E58" s="25">
        <v>56</v>
      </c>
      <c r="F58" s="25">
        <v>115</v>
      </c>
      <c r="G58" s="25">
        <v>183</v>
      </c>
      <c r="H58" s="25">
        <v>154</v>
      </c>
      <c r="I58" s="25">
        <v>51</v>
      </c>
      <c r="J58" s="25">
        <v>0</v>
      </c>
      <c r="K58" s="33">
        <f t="shared" si="45"/>
        <v>1073</v>
      </c>
      <c r="L58" s="56">
        <f t="shared" si="46"/>
        <v>1</v>
      </c>
      <c r="M58" s="56">
        <f t="shared" si="47"/>
        <v>1</v>
      </c>
      <c r="N58" s="56">
        <f t="shared" si="48"/>
        <v>1</v>
      </c>
      <c r="O58" s="56">
        <f t="shared" si="49"/>
        <v>1</v>
      </c>
      <c r="P58" s="56">
        <f t="shared" si="50"/>
        <v>1</v>
      </c>
      <c r="Q58" s="56">
        <f t="shared" si="51"/>
        <v>1</v>
      </c>
      <c r="R58" s="56">
        <f t="shared" si="52"/>
        <v>1</v>
      </c>
      <c r="S58" s="56">
        <f t="shared" si="53"/>
        <v>1</v>
      </c>
      <c r="U58" s="56">
        <f t="shared" si="54"/>
        <v>1</v>
      </c>
      <c r="V58" s="56">
        <f t="shared" si="55"/>
        <v>1</v>
      </c>
      <c r="W58" s="56">
        <f t="shared" si="56"/>
        <v>1</v>
      </c>
      <c r="X58" s="56">
        <f t="shared" si="57"/>
        <v>1</v>
      </c>
      <c r="Y58" s="56">
        <f t="shared" si="58"/>
        <v>1</v>
      </c>
      <c r="Z58" s="56">
        <f t="shared" si="59"/>
        <v>1</v>
      </c>
      <c r="AA58" s="56">
        <f t="shared" si="60"/>
        <v>1</v>
      </c>
      <c r="AB58" s="56">
        <f t="shared" si="61"/>
        <v>999999</v>
      </c>
      <c r="AD58" s="31">
        <f t="shared" si="62"/>
        <v>0.2</v>
      </c>
      <c r="AE58" s="31">
        <f t="shared" si="63"/>
        <v>0.19258322798145808</v>
      </c>
      <c r="AF58" s="31">
        <f t="shared" si="64"/>
        <v>0.16422287390029325</v>
      </c>
      <c r="AG58" s="31">
        <f t="shared" si="65"/>
        <v>0.18976897689768976</v>
      </c>
      <c r="AH58" s="31">
        <f t="shared" si="66"/>
        <v>0.18190854870775347</v>
      </c>
      <c r="AI58" s="31">
        <f t="shared" si="67"/>
        <v>0.17969661610268378</v>
      </c>
      <c r="AJ58" s="31">
        <f t="shared" si="68"/>
        <v>0.1401098901098901</v>
      </c>
      <c r="AK58" s="31">
        <f t="shared" si="69"/>
        <v>0</v>
      </c>
      <c r="AL58" s="36">
        <f t="shared" si="70"/>
        <v>0.18379582048646798</v>
      </c>
      <c r="AM58" s="36"/>
      <c r="AN58" s="32">
        <f t="shared" si="26"/>
        <v>0.1401098901098901</v>
      </c>
      <c r="AO58" s="64">
        <f t="shared" si="29"/>
        <v>2.004830889367288</v>
      </c>
      <c r="AP58" s="64">
        <f t="shared" si="30"/>
        <v>2.635177148758004</v>
      </c>
      <c r="AQ58" s="64">
        <f t="shared" si="31"/>
        <v>0.8903357510266441</v>
      </c>
      <c r="AR58" s="64">
        <f t="shared" si="32"/>
        <v>2.053658743504642</v>
      </c>
      <c r="AS58" s="64">
        <f t="shared" si="33"/>
        <v>1.9099953247559849</v>
      </c>
      <c r="AT58" s="64">
        <f t="shared" si="34"/>
        <v>1.7651048810296404</v>
      </c>
      <c r="AU58" s="64">
        <f t="shared" si="35"/>
        <v>0</v>
      </c>
      <c r="AV58" s="64">
        <f t="shared" si="36"/>
        <v>-7.7012923690348645</v>
      </c>
      <c r="AZ58" s="64">
        <f t="shared" si="37"/>
        <v>1</v>
      </c>
      <c r="BA58" s="64">
        <f t="shared" si="38"/>
        <v>1</v>
      </c>
      <c r="BB58" s="64">
        <f t="shared" si="39"/>
        <v>0</v>
      </c>
      <c r="BC58" s="64">
        <f t="shared" si="40"/>
        <v>1</v>
      </c>
      <c r="BD58" s="64">
        <f t="shared" si="41"/>
        <v>0</v>
      </c>
      <c r="BE58" s="64">
        <f t="shared" si="42"/>
        <v>0</v>
      </c>
      <c r="BF58" s="64">
        <f t="shared" si="43"/>
        <v>0</v>
      </c>
      <c r="BG58" s="64">
        <f t="shared" si="44"/>
        <v>1</v>
      </c>
    </row>
    <row r="59" spans="1:59" ht="15.75">
      <c r="A59" s="5">
        <v>57</v>
      </c>
      <c r="B59" s="13" t="s">
        <v>147</v>
      </c>
      <c r="C59" s="25">
        <v>61</v>
      </c>
      <c r="D59" s="25">
        <v>439</v>
      </c>
      <c r="E59" s="25">
        <v>68</v>
      </c>
      <c r="F59" s="25">
        <v>124</v>
      </c>
      <c r="G59" s="25">
        <v>194</v>
      </c>
      <c r="H59" s="25">
        <v>120</v>
      </c>
      <c r="I59" s="25">
        <v>23</v>
      </c>
      <c r="J59" s="25">
        <v>0</v>
      </c>
      <c r="K59" s="33">
        <f t="shared" si="45"/>
        <v>1029</v>
      </c>
      <c r="L59" s="56">
        <f t="shared" si="46"/>
        <v>1</v>
      </c>
      <c r="M59" s="56">
        <f t="shared" si="47"/>
        <v>1</v>
      </c>
      <c r="N59" s="56">
        <f t="shared" si="48"/>
        <v>1</v>
      </c>
      <c r="O59" s="56">
        <f t="shared" si="49"/>
        <v>1</v>
      </c>
      <c r="P59" s="56">
        <f t="shared" si="50"/>
        <v>1</v>
      </c>
      <c r="Q59" s="56">
        <f t="shared" si="51"/>
        <v>1</v>
      </c>
      <c r="R59" s="56">
        <f t="shared" si="52"/>
        <v>1</v>
      </c>
      <c r="S59" s="56">
        <f t="shared" si="53"/>
        <v>1</v>
      </c>
      <c r="U59" s="56">
        <f t="shared" si="54"/>
        <v>1</v>
      </c>
      <c r="V59" s="56">
        <f t="shared" si="55"/>
        <v>1</v>
      </c>
      <c r="W59" s="56">
        <f t="shared" si="56"/>
        <v>1</v>
      </c>
      <c r="X59" s="56">
        <f t="shared" si="57"/>
        <v>1</v>
      </c>
      <c r="Y59" s="56">
        <f t="shared" si="58"/>
        <v>1</v>
      </c>
      <c r="Z59" s="56">
        <f t="shared" si="59"/>
        <v>1</v>
      </c>
      <c r="AA59" s="56">
        <f t="shared" si="60"/>
        <v>1</v>
      </c>
      <c r="AB59" s="56">
        <f t="shared" si="61"/>
        <v>999999</v>
      </c>
      <c r="AD59" s="31">
        <f t="shared" si="62"/>
        <v>0.21403508771929824</v>
      </c>
      <c r="AE59" s="31">
        <f t="shared" si="63"/>
        <v>0.18499789296249472</v>
      </c>
      <c r="AF59" s="31">
        <f t="shared" si="64"/>
        <v>0.19941348973607037</v>
      </c>
      <c r="AG59" s="31">
        <f t="shared" si="65"/>
        <v>0.20462046204620463</v>
      </c>
      <c r="AH59" s="31">
        <f t="shared" si="66"/>
        <v>0.19284294234592445</v>
      </c>
      <c r="AI59" s="31">
        <f t="shared" si="67"/>
        <v>0.14002333722287047</v>
      </c>
      <c r="AJ59" s="31">
        <f t="shared" si="68"/>
        <v>0.06318681318681318</v>
      </c>
      <c r="AK59" s="31">
        <f t="shared" si="69"/>
        <v>0</v>
      </c>
      <c r="AL59" s="36">
        <f t="shared" si="70"/>
        <v>0.17625899280575538</v>
      </c>
      <c r="AM59" s="36"/>
      <c r="AN59" s="32">
        <f t="shared" si="26"/>
        <v>0.06318681318681318</v>
      </c>
      <c r="AO59" s="64">
        <f t="shared" si="29"/>
        <v>5.497649580683703</v>
      </c>
      <c r="AP59" s="64">
        <f t="shared" si="30"/>
        <v>8.099909165712813</v>
      </c>
      <c r="AQ59" s="64">
        <f t="shared" si="31"/>
        <v>5.423971955775265</v>
      </c>
      <c r="AR59" s="64">
        <f t="shared" si="32"/>
        <v>6.811138346761719</v>
      </c>
      <c r="AS59" s="64">
        <f t="shared" si="33"/>
        <v>7.2782230107510735</v>
      </c>
      <c r="AT59" s="64">
        <f t="shared" si="34"/>
        <v>4.413187426261022</v>
      </c>
      <c r="AU59" s="64">
        <f t="shared" si="35"/>
        <v>0</v>
      </c>
      <c r="AV59" s="64">
        <f t="shared" si="36"/>
        <v>-4.954928823716224</v>
      </c>
      <c r="AZ59" s="64">
        <f t="shared" si="37"/>
        <v>1</v>
      </c>
      <c r="BA59" s="64">
        <f t="shared" si="38"/>
        <v>1</v>
      </c>
      <c r="BB59" s="64">
        <f t="shared" si="39"/>
        <v>1</v>
      </c>
      <c r="BC59" s="64">
        <f t="shared" si="40"/>
        <v>1</v>
      </c>
      <c r="BD59" s="64">
        <f t="shared" si="41"/>
        <v>1</v>
      </c>
      <c r="BE59" s="64">
        <f t="shared" si="42"/>
        <v>1</v>
      </c>
      <c r="BF59" s="64">
        <f t="shared" si="43"/>
        <v>0</v>
      </c>
      <c r="BG59" s="64">
        <f t="shared" si="44"/>
        <v>1</v>
      </c>
    </row>
    <row r="60" spans="1:59" s="12" customFormat="1" ht="15.75">
      <c r="A60" s="5">
        <v>58</v>
      </c>
      <c r="B60" s="13" t="s">
        <v>148</v>
      </c>
      <c r="C60" s="25">
        <v>40</v>
      </c>
      <c r="D60" s="25">
        <v>451</v>
      </c>
      <c r="E60" s="25">
        <v>59</v>
      </c>
      <c r="F60" s="25">
        <v>85</v>
      </c>
      <c r="G60" s="25">
        <v>168</v>
      </c>
      <c r="H60" s="25">
        <v>167</v>
      </c>
      <c r="I60" s="25">
        <v>46</v>
      </c>
      <c r="J60" s="25">
        <v>0</v>
      </c>
      <c r="K60" s="33">
        <f t="shared" si="45"/>
        <v>1016</v>
      </c>
      <c r="L60" s="56">
        <f t="shared" si="46"/>
        <v>1</v>
      </c>
      <c r="M60" s="56">
        <f t="shared" si="47"/>
        <v>1</v>
      </c>
      <c r="N60" s="56">
        <f t="shared" si="48"/>
        <v>1</v>
      </c>
      <c r="O60" s="56">
        <f t="shared" si="49"/>
        <v>1</v>
      </c>
      <c r="P60" s="56">
        <f t="shared" si="50"/>
        <v>1</v>
      </c>
      <c r="Q60" s="56">
        <f t="shared" si="51"/>
        <v>1</v>
      </c>
      <c r="R60" s="56">
        <f t="shared" si="52"/>
        <v>1</v>
      </c>
      <c r="S60" s="56">
        <f t="shared" si="53"/>
        <v>1</v>
      </c>
      <c r="T60" s="59"/>
      <c r="U60" s="56">
        <f t="shared" si="54"/>
        <v>1</v>
      </c>
      <c r="V60" s="56">
        <f t="shared" si="55"/>
        <v>1</v>
      </c>
      <c r="W60" s="56">
        <f t="shared" si="56"/>
        <v>1</v>
      </c>
      <c r="X60" s="56">
        <f t="shared" si="57"/>
        <v>1</v>
      </c>
      <c r="Y60" s="56">
        <f t="shared" si="58"/>
        <v>1</v>
      </c>
      <c r="Z60" s="56">
        <f t="shared" si="59"/>
        <v>1</v>
      </c>
      <c r="AA60" s="56">
        <f t="shared" si="60"/>
        <v>1</v>
      </c>
      <c r="AB60" s="56">
        <f t="shared" si="61"/>
        <v>999999</v>
      </c>
      <c r="AC60" s="56"/>
      <c r="AD60" s="31">
        <f t="shared" si="62"/>
        <v>0.14035087719298245</v>
      </c>
      <c r="AE60" s="31">
        <f t="shared" si="63"/>
        <v>0.19005478297513695</v>
      </c>
      <c r="AF60" s="31">
        <f t="shared" si="64"/>
        <v>0.17302052785923755</v>
      </c>
      <c r="AG60" s="31">
        <f t="shared" si="65"/>
        <v>0.14026402640264027</v>
      </c>
      <c r="AH60" s="31">
        <f t="shared" si="66"/>
        <v>0.16699801192842942</v>
      </c>
      <c r="AI60" s="31">
        <f t="shared" si="67"/>
        <v>0.19486581096849476</v>
      </c>
      <c r="AJ60" s="31">
        <f t="shared" si="68"/>
        <v>0.12637362637362637</v>
      </c>
      <c r="AK60" s="31">
        <f t="shared" si="69"/>
        <v>0</v>
      </c>
      <c r="AL60" s="36">
        <f t="shared" si="70"/>
        <v>0.17403220280918122</v>
      </c>
      <c r="AM60" s="36"/>
      <c r="AN60" s="32">
        <f t="shared" si="26"/>
        <v>0.12637362637362637</v>
      </c>
      <c r="AO60" s="64">
        <f t="shared" si="29"/>
        <v>0.5185130830198785</v>
      </c>
      <c r="AP60" s="64">
        <f t="shared" si="30"/>
        <v>3.3188216997165427</v>
      </c>
      <c r="AQ60" s="64">
        <f t="shared" si="31"/>
        <v>1.734926984736162</v>
      </c>
      <c r="AR60" s="64">
        <f t="shared" si="32"/>
        <v>0.6197741572503742</v>
      </c>
      <c r="AS60" s="64">
        <f t="shared" si="33"/>
        <v>1.933210869233779</v>
      </c>
      <c r="AT60" s="64">
        <f t="shared" si="34"/>
        <v>3.1056599366096678</v>
      </c>
      <c r="AU60" s="64">
        <f t="shared" si="35"/>
        <v>0</v>
      </c>
      <c r="AV60" s="64">
        <f t="shared" si="36"/>
        <v>-7.256313668131668</v>
      </c>
      <c r="AZ60" s="64">
        <f t="shared" si="37"/>
        <v>0</v>
      </c>
      <c r="BA60" s="64">
        <f t="shared" si="38"/>
        <v>1</v>
      </c>
      <c r="BB60" s="64">
        <f t="shared" si="39"/>
        <v>0</v>
      </c>
      <c r="BC60" s="64">
        <f t="shared" si="40"/>
        <v>0</v>
      </c>
      <c r="BD60" s="64">
        <f t="shared" si="41"/>
        <v>0</v>
      </c>
      <c r="BE60" s="64">
        <f t="shared" si="42"/>
        <v>1</v>
      </c>
      <c r="BF60" s="64">
        <f t="shared" si="43"/>
        <v>0</v>
      </c>
      <c r="BG60" s="64">
        <f t="shared" si="44"/>
        <v>1</v>
      </c>
    </row>
    <row r="61" spans="1:59" ht="15.75">
      <c r="A61" s="5">
        <v>59</v>
      </c>
      <c r="B61" s="13" t="s">
        <v>149</v>
      </c>
      <c r="C61" s="25">
        <v>66</v>
      </c>
      <c r="D61" s="25">
        <v>435</v>
      </c>
      <c r="E61" s="25">
        <v>63</v>
      </c>
      <c r="F61" s="25">
        <v>103</v>
      </c>
      <c r="G61" s="25">
        <v>169</v>
      </c>
      <c r="H61" s="25">
        <v>118</v>
      </c>
      <c r="I61" s="25">
        <v>42</v>
      </c>
      <c r="J61" s="25">
        <v>2</v>
      </c>
      <c r="K61" s="33">
        <f t="shared" si="45"/>
        <v>998</v>
      </c>
      <c r="L61" s="56">
        <f t="shared" si="46"/>
        <v>1</v>
      </c>
      <c r="M61" s="56">
        <f t="shared" si="47"/>
        <v>1</v>
      </c>
      <c r="N61" s="56">
        <f t="shared" si="48"/>
        <v>1</v>
      </c>
      <c r="O61" s="56">
        <f t="shared" si="49"/>
        <v>1</v>
      </c>
      <c r="P61" s="56">
        <f t="shared" si="50"/>
        <v>1</v>
      </c>
      <c r="Q61" s="56">
        <f t="shared" si="51"/>
        <v>1</v>
      </c>
      <c r="R61" s="56">
        <f t="shared" si="52"/>
        <v>1</v>
      </c>
      <c r="S61" s="56">
        <f t="shared" si="53"/>
        <v>1</v>
      </c>
      <c r="U61" s="56">
        <f t="shared" si="54"/>
        <v>1</v>
      </c>
      <c r="V61" s="56">
        <f t="shared" si="55"/>
        <v>1</v>
      </c>
      <c r="W61" s="56">
        <f t="shared" si="56"/>
        <v>1</v>
      </c>
      <c r="X61" s="56">
        <f t="shared" si="57"/>
        <v>1</v>
      </c>
      <c r="Y61" s="56">
        <f t="shared" si="58"/>
        <v>1</v>
      </c>
      <c r="Z61" s="56">
        <f t="shared" si="59"/>
        <v>1</v>
      </c>
      <c r="AA61" s="56">
        <f t="shared" si="60"/>
        <v>1</v>
      </c>
      <c r="AB61" s="56">
        <f t="shared" si="61"/>
        <v>999999</v>
      </c>
      <c r="AD61" s="31">
        <f t="shared" si="62"/>
        <v>0.23157894736842105</v>
      </c>
      <c r="AE61" s="31">
        <f t="shared" si="63"/>
        <v>0.18331226295828065</v>
      </c>
      <c r="AF61" s="31">
        <f t="shared" si="64"/>
        <v>0.18475073313782991</v>
      </c>
      <c r="AG61" s="31">
        <f t="shared" si="65"/>
        <v>0.16996699669966997</v>
      </c>
      <c r="AH61" s="31">
        <f t="shared" si="66"/>
        <v>0.1679920477137177</v>
      </c>
      <c r="AI61" s="31">
        <f t="shared" si="67"/>
        <v>0.13768961493582263</v>
      </c>
      <c r="AJ61" s="31">
        <f t="shared" si="68"/>
        <v>0.11538461538461539</v>
      </c>
      <c r="AK61" s="31">
        <f t="shared" si="69"/>
        <v>0.3333333333333333</v>
      </c>
      <c r="AL61" s="36">
        <f t="shared" si="70"/>
        <v>0.17094895512161698</v>
      </c>
      <c r="AM61" s="36"/>
      <c r="AN61" s="32">
        <f t="shared" si="26"/>
        <v>0.11538461538461539</v>
      </c>
      <c r="AO61" s="64">
        <f t="shared" si="29"/>
        <v>3.8628543651977583</v>
      </c>
      <c r="AP61" s="64">
        <f t="shared" si="30"/>
        <v>3.6650602704069595</v>
      </c>
      <c r="AQ61" s="64">
        <f t="shared" si="31"/>
        <v>2.5813437246419637</v>
      </c>
      <c r="AR61" s="64">
        <f t="shared" si="32"/>
        <v>2.4093610332314905</v>
      </c>
      <c r="AS61" s="64">
        <f t="shared" si="33"/>
        <v>2.568962546229517</v>
      </c>
      <c r="AT61" s="64">
        <f t="shared" si="34"/>
        <v>1.0897255973577606</v>
      </c>
      <c r="AU61" s="64">
        <f t="shared" si="35"/>
        <v>0</v>
      </c>
      <c r="AV61" s="64">
        <f t="shared" si="36"/>
        <v>1.128231777775658</v>
      </c>
      <c r="AZ61" s="64">
        <f t="shared" si="37"/>
        <v>1</v>
      </c>
      <c r="BA61" s="64">
        <f t="shared" si="38"/>
        <v>1</v>
      </c>
      <c r="BB61" s="64">
        <f t="shared" si="39"/>
        <v>1</v>
      </c>
      <c r="BC61" s="64">
        <f t="shared" si="40"/>
        <v>1</v>
      </c>
      <c r="BD61" s="64">
        <f t="shared" si="41"/>
        <v>1</v>
      </c>
      <c r="BE61" s="64">
        <f t="shared" si="42"/>
        <v>0</v>
      </c>
      <c r="BF61" s="64">
        <f t="shared" si="43"/>
        <v>0</v>
      </c>
      <c r="BG61" s="64">
        <f t="shared" si="44"/>
        <v>0</v>
      </c>
    </row>
    <row r="62" spans="1:59" ht="15.75">
      <c r="A62" s="5">
        <v>60</v>
      </c>
      <c r="B62" s="13" t="s">
        <v>150</v>
      </c>
      <c r="C62" s="25">
        <v>56</v>
      </c>
      <c r="D62" s="25">
        <v>370</v>
      </c>
      <c r="E62" s="25">
        <v>56</v>
      </c>
      <c r="F62" s="25">
        <v>87</v>
      </c>
      <c r="G62" s="25">
        <v>165</v>
      </c>
      <c r="H62" s="25">
        <v>152</v>
      </c>
      <c r="I62" s="25">
        <v>47</v>
      </c>
      <c r="J62" s="25">
        <v>0</v>
      </c>
      <c r="K62" s="33">
        <f t="shared" si="45"/>
        <v>933</v>
      </c>
      <c r="L62" s="56">
        <f t="shared" si="46"/>
        <v>1</v>
      </c>
      <c r="M62" s="56">
        <f t="shared" si="47"/>
        <v>1</v>
      </c>
      <c r="N62" s="56">
        <f t="shared" si="48"/>
        <v>1</v>
      </c>
      <c r="O62" s="56">
        <f t="shared" si="49"/>
        <v>1</v>
      </c>
      <c r="P62" s="56">
        <f t="shared" si="50"/>
        <v>1</v>
      </c>
      <c r="Q62" s="56">
        <f t="shared" si="51"/>
        <v>1</v>
      </c>
      <c r="R62" s="56">
        <f t="shared" si="52"/>
        <v>1</v>
      </c>
      <c r="S62" s="56">
        <f t="shared" si="53"/>
        <v>1</v>
      </c>
      <c r="U62" s="56">
        <f t="shared" si="54"/>
        <v>1</v>
      </c>
      <c r="V62" s="56">
        <f t="shared" si="55"/>
        <v>1</v>
      </c>
      <c r="W62" s="56">
        <f t="shared" si="56"/>
        <v>1</v>
      </c>
      <c r="X62" s="56">
        <f t="shared" si="57"/>
        <v>1</v>
      </c>
      <c r="Y62" s="56">
        <f t="shared" si="58"/>
        <v>1</v>
      </c>
      <c r="Z62" s="56">
        <f t="shared" si="59"/>
        <v>1</v>
      </c>
      <c r="AA62" s="56">
        <f t="shared" si="60"/>
        <v>1</v>
      </c>
      <c r="AB62" s="56">
        <f t="shared" si="61"/>
        <v>999999</v>
      </c>
      <c r="AD62" s="31">
        <f t="shared" si="62"/>
        <v>0.19649122807017544</v>
      </c>
      <c r="AE62" s="31">
        <f t="shared" si="63"/>
        <v>0.15592077538980195</v>
      </c>
      <c r="AF62" s="31">
        <f t="shared" si="64"/>
        <v>0.16422287390029325</v>
      </c>
      <c r="AG62" s="31">
        <f t="shared" si="65"/>
        <v>0.14356435643564355</v>
      </c>
      <c r="AH62" s="31">
        <f t="shared" si="66"/>
        <v>0.16401590457256462</v>
      </c>
      <c r="AI62" s="31">
        <f t="shared" si="67"/>
        <v>0.17736289381563594</v>
      </c>
      <c r="AJ62" s="31">
        <f t="shared" si="68"/>
        <v>0.12912087912087913</v>
      </c>
      <c r="AK62" s="31">
        <f t="shared" si="69"/>
        <v>0</v>
      </c>
      <c r="AL62" s="36">
        <f t="shared" si="70"/>
        <v>0.15981500513874614</v>
      </c>
      <c r="AM62" s="36"/>
      <c r="AN62" s="32">
        <f t="shared" si="26"/>
        <v>0.12912087912087913</v>
      </c>
      <c r="AO62" s="64">
        <f t="shared" si="29"/>
        <v>2.293448406967587</v>
      </c>
      <c r="AP62" s="64">
        <f t="shared" si="30"/>
        <v>1.4039517226978504</v>
      </c>
      <c r="AQ62" s="64">
        <f t="shared" si="31"/>
        <v>1.3160311266229547</v>
      </c>
      <c r="AR62" s="64">
        <f t="shared" si="32"/>
        <v>0.6384305786833298</v>
      </c>
      <c r="AS62" s="64">
        <f t="shared" si="33"/>
        <v>1.6537706761194082</v>
      </c>
      <c r="AT62" s="64">
        <f t="shared" si="34"/>
        <v>2.203828700619922</v>
      </c>
      <c r="AU62" s="64">
        <f t="shared" si="35"/>
        <v>0</v>
      </c>
      <c r="AV62" s="64">
        <f t="shared" si="36"/>
        <v>-7.346322498956542</v>
      </c>
      <c r="AZ62" s="64">
        <f t="shared" si="37"/>
        <v>1</v>
      </c>
      <c r="BA62" s="64">
        <f t="shared" si="38"/>
        <v>0</v>
      </c>
      <c r="BB62" s="64">
        <f t="shared" si="39"/>
        <v>0</v>
      </c>
      <c r="BC62" s="64">
        <f t="shared" si="40"/>
        <v>0</v>
      </c>
      <c r="BD62" s="64">
        <f t="shared" si="41"/>
        <v>0</v>
      </c>
      <c r="BE62" s="64">
        <f t="shared" si="42"/>
        <v>1</v>
      </c>
      <c r="BF62" s="64">
        <f t="shared" si="43"/>
        <v>0</v>
      </c>
      <c r="BG62" s="64">
        <f t="shared" si="44"/>
        <v>1</v>
      </c>
    </row>
    <row r="63" spans="1:59" ht="15.75">
      <c r="A63" s="5">
        <v>61</v>
      </c>
      <c r="B63" s="13" t="s">
        <v>151</v>
      </c>
      <c r="C63" s="25">
        <v>40</v>
      </c>
      <c r="D63" s="25">
        <v>369</v>
      </c>
      <c r="E63" s="25">
        <v>44</v>
      </c>
      <c r="F63" s="25">
        <v>98</v>
      </c>
      <c r="G63" s="25">
        <v>141</v>
      </c>
      <c r="H63" s="25">
        <v>101</v>
      </c>
      <c r="I63" s="25">
        <v>37</v>
      </c>
      <c r="J63" s="25">
        <v>0</v>
      </c>
      <c r="K63" s="33">
        <f t="shared" si="45"/>
        <v>830</v>
      </c>
      <c r="L63" s="56">
        <f t="shared" si="46"/>
        <v>1</v>
      </c>
      <c r="M63" s="56">
        <f t="shared" si="47"/>
        <v>1</v>
      </c>
      <c r="N63" s="56">
        <f t="shared" si="48"/>
        <v>1</v>
      </c>
      <c r="O63" s="56">
        <f t="shared" si="49"/>
        <v>1</v>
      </c>
      <c r="P63" s="56">
        <f t="shared" si="50"/>
        <v>1</v>
      </c>
      <c r="Q63" s="56">
        <f t="shared" si="51"/>
        <v>1</v>
      </c>
      <c r="R63" s="56">
        <f t="shared" si="52"/>
        <v>1</v>
      </c>
      <c r="S63" s="56">
        <f t="shared" si="53"/>
        <v>1</v>
      </c>
      <c r="U63" s="56">
        <f t="shared" si="54"/>
        <v>1</v>
      </c>
      <c r="V63" s="56">
        <f t="shared" si="55"/>
        <v>1</v>
      </c>
      <c r="W63" s="56">
        <f t="shared" si="56"/>
        <v>1</v>
      </c>
      <c r="X63" s="56">
        <f t="shared" si="57"/>
        <v>1</v>
      </c>
      <c r="Y63" s="56">
        <f t="shared" si="58"/>
        <v>1</v>
      </c>
      <c r="Z63" s="56">
        <f t="shared" si="59"/>
        <v>1</v>
      </c>
      <c r="AA63" s="56">
        <f t="shared" si="60"/>
        <v>1</v>
      </c>
      <c r="AB63" s="56">
        <f t="shared" si="61"/>
        <v>999999</v>
      </c>
      <c r="AD63" s="31">
        <f t="shared" si="62"/>
        <v>0.14035087719298245</v>
      </c>
      <c r="AE63" s="31">
        <f t="shared" si="63"/>
        <v>0.1554993678887484</v>
      </c>
      <c r="AF63" s="31">
        <f t="shared" si="64"/>
        <v>0.12903225806451613</v>
      </c>
      <c r="AG63" s="31">
        <f t="shared" si="65"/>
        <v>0.1617161716171617</v>
      </c>
      <c r="AH63" s="31">
        <f t="shared" si="66"/>
        <v>0.14015904572564614</v>
      </c>
      <c r="AI63" s="31">
        <f t="shared" si="67"/>
        <v>0.11785297549591599</v>
      </c>
      <c r="AJ63" s="31">
        <f t="shared" si="68"/>
        <v>0.10164835164835165</v>
      </c>
      <c r="AK63" s="31">
        <f t="shared" si="69"/>
        <v>0</v>
      </c>
      <c r="AL63" s="36">
        <f t="shared" si="70"/>
        <v>0.1421719767043508</v>
      </c>
      <c r="AM63" s="36"/>
      <c r="AN63" s="32">
        <f t="shared" si="26"/>
        <v>0.10164835164835165</v>
      </c>
      <c r="AO63" s="64">
        <f t="shared" si="29"/>
        <v>1.4905332097853874</v>
      </c>
      <c r="AP63" s="64">
        <f t="shared" si="30"/>
        <v>3.077417094285903</v>
      </c>
      <c r="AQ63" s="64">
        <f t="shared" si="31"/>
        <v>1.1366269487427392</v>
      </c>
      <c r="AR63" s="64">
        <f t="shared" si="32"/>
        <v>2.757345782534082</v>
      </c>
      <c r="AS63" s="64">
        <f t="shared" si="33"/>
        <v>2.0002822913740994</v>
      </c>
      <c r="AT63" s="64">
        <f t="shared" si="34"/>
        <v>0.8399683410166285</v>
      </c>
      <c r="AU63" s="64">
        <f t="shared" si="35"/>
        <v>0</v>
      </c>
      <c r="AV63" s="64">
        <f t="shared" si="36"/>
        <v>-6.417674371803826</v>
      </c>
      <c r="AZ63" s="64">
        <f t="shared" si="37"/>
        <v>0</v>
      </c>
      <c r="BA63" s="64">
        <f t="shared" si="38"/>
        <v>1</v>
      </c>
      <c r="BB63" s="64">
        <f t="shared" si="39"/>
        <v>0</v>
      </c>
      <c r="BC63" s="64">
        <f t="shared" si="40"/>
        <v>1</v>
      </c>
      <c r="BD63" s="64">
        <f t="shared" si="41"/>
        <v>1</v>
      </c>
      <c r="BE63" s="64">
        <f t="shared" si="42"/>
        <v>0</v>
      </c>
      <c r="BF63" s="64">
        <f t="shared" si="43"/>
        <v>0</v>
      </c>
      <c r="BG63" s="64">
        <f t="shared" si="44"/>
        <v>1</v>
      </c>
    </row>
    <row r="64" spans="1:59" ht="15.75">
      <c r="A64" s="5">
        <v>62</v>
      </c>
      <c r="B64" s="13" t="s">
        <v>152</v>
      </c>
      <c r="C64" s="25">
        <v>20</v>
      </c>
      <c r="D64" s="25">
        <v>165</v>
      </c>
      <c r="E64" s="25">
        <v>25</v>
      </c>
      <c r="F64" s="25">
        <v>35</v>
      </c>
      <c r="G64" s="25">
        <v>101</v>
      </c>
      <c r="H64" s="25">
        <v>82</v>
      </c>
      <c r="I64" s="25">
        <v>4</v>
      </c>
      <c r="J64" s="25">
        <v>0</v>
      </c>
      <c r="K64" s="33">
        <f t="shared" si="45"/>
        <v>432</v>
      </c>
      <c r="L64" s="56">
        <f t="shared" si="46"/>
        <v>1</v>
      </c>
      <c r="M64" s="56">
        <f t="shared" si="47"/>
        <v>1</v>
      </c>
      <c r="N64" s="56">
        <f t="shared" si="48"/>
        <v>1</v>
      </c>
      <c r="O64" s="56">
        <f t="shared" si="49"/>
        <v>1</v>
      </c>
      <c r="P64" s="56">
        <f t="shared" si="50"/>
        <v>1</v>
      </c>
      <c r="Q64" s="56">
        <f t="shared" si="51"/>
        <v>1</v>
      </c>
      <c r="R64" s="56">
        <f t="shared" si="52"/>
        <v>1</v>
      </c>
      <c r="S64" s="56">
        <f t="shared" si="53"/>
        <v>1</v>
      </c>
      <c r="U64" s="56">
        <f t="shared" si="54"/>
        <v>1</v>
      </c>
      <c r="V64" s="56">
        <f t="shared" si="55"/>
        <v>1</v>
      </c>
      <c r="W64" s="56">
        <f t="shared" si="56"/>
        <v>1</v>
      </c>
      <c r="X64" s="56">
        <f t="shared" si="57"/>
        <v>1</v>
      </c>
      <c r="Y64" s="56">
        <f t="shared" si="58"/>
        <v>1</v>
      </c>
      <c r="Z64" s="56">
        <f t="shared" si="59"/>
        <v>1</v>
      </c>
      <c r="AA64" s="56">
        <f t="shared" si="60"/>
        <v>999999</v>
      </c>
      <c r="AB64" s="56">
        <f t="shared" si="61"/>
        <v>999999</v>
      </c>
      <c r="AD64" s="31">
        <f t="shared" si="62"/>
        <v>0.07017543859649122</v>
      </c>
      <c r="AE64" s="31">
        <f t="shared" si="63"/>
        <v>0.0695322376738306</v>
      </c>
      <c r="AF64" s="31">
        <f t="shared" si="64"/>
        <v>0.07331378299120235</v>
      </c>
      <c r="AG64" s="31">
        <f t="shared" si="65"/>
        <v>0.057755775577557754</v>
      </c>
      <c r="AH64" s="31">
        <f t="shared" si="66"/>
        <v>0.10039761431411531</v>
      </c>
      <c r="AI64" s="31">
        <f t="shared" si="67"/>
        <v>0.09568261376896149</v>
      </c>
      <c r="AJ64" s="31">
        <f t="shared" si="68"/>
        <v>0.01098901098901099</v>
      </c>
      <c r="AK64" s="31">
        <f t="shared" si="69"/>
        <v>0</v>
      </c>
      <c r="AL64" s="36">
        <f t="shared" si="70"/>
        <v>0.07399794450154162</v>
      </c>
      <c r="AM64" s="36"/>
      <c r="AN64" s="32">
        <f t="shared" si="26"/>
        <v>0.01098901098901099</v>
      </c>
      <c r="AO64" s="64">
        <f t="shared" si="29"/>
        <v>3.679028330730105</v>
      </c>
      <c r="AP64" s="64">
        <f t="shared" si="30"/>
        <v>7.745964803003434</v>
      </c>
      <c r="AQ64" s="64">
        <f t="shared" si="31"/>
        <v>4.117709210229209</v>
      </c>
      <c r="AR64" s="64">
        <f t="shared" si="32"/>
        <v>4.275264815743008</v>
      </c>
      <c r="AS64" s="64">
        <f t="shared" si="33"/>
        <v>8.174221122814917</v>
      </c>
      <c r="AT64" s="64">
        <f t="shared" si="34"/>
        <v>7.40470842921874</v>
      </c>
      <c r="AU64" s="64">
        <f t="shared" si="35"/>
        <v>0</v>
      </c>
      <c r="AV64" s="64">
        <f t="shared" si="36"/>
        <v>-2.0110804171997807</v>
      </c>
      <c r="AZ64" s="64">
        <f t="shared" si="37"/>
        <v>1</v>
      </c>
      <c r="BA64" s="64">
        <f t="shared" si="38"/>
        <v>1</v>
      </c>
      <c r="BB64" s="64">
        <f t="shared" si="39"/>
        <v>1</v>
      </c>
      <c r="BC64" s="64">
        <f t="shared" si="40"/>
        <v>1</v>
      </c>
      <c r="BD64" s="64">
        <f t="shared" si="41"/>
        <v>1</v>
      </c>
      <c r="BE64" s="64">
        <f t="shared" si="42"/>
        <v>1</v>
      </c>
      <c r="BF64" s="64">
        <f t="shared" si="43"/>
        <v>0</v>
      </c>
      <c r="BG64" s="64">
        <f t="shared" si="44"/>
        <v>1</v>
      </c>
    </row>
    <row r="65" spans="1:59" ht="12">
      <c r="A65" s="5">
        <v>0</v>
      </c>
      <c r="B65" s="6" t="s">
        <v>87</v>
      </c>
      <c r="C65" s="25"/>
      <c r="D65" s="25"/>
      <c r="E65" s="25"/>
      <c r="F65" s="25"/>
      <c r="G65" s="25"/>
      <c r="H65" s="25"/>
      <c r="I65" s="25"/>
      <c r="J65" s="25"/>
      <c r="L65" s="56">
        <f t="shared" si="46"/>
        <v>1</v>
      </c>
      <c r="M65" s="56">
        <f t="shared" si="47"/>
        <v>1</v>
      </c>
      <c r="N65" s="56">
        <f t="shared" si="48"/>
        <v>1</v>
      </c>
      <c r="O65" s="56">
        <f t="shared" si="49"/>
        <v>1</v>
      </c>
      <c r="P65" s="56">
        <f t="shared" si="50"/>
        <v>1</v>
      </c>
      <c r="Q65" s="56">
        <f t="shared" si="51"/>
        <v>1</v>
      </c>
      <c r="R65" s="56">
        <f t="shared" si="52"/>
        <v>1</v>
      </c>
      <c r="S65" s="56">
        <f t="shared" si="53"/>
        <v>1</v>
      </c>
      <c r="AD65" s="25"/>
      <c r="AE65" s="25"/>
      <c r="AF65" s="25"/>
      <c r="AG65" s="25"/>
      <c r="AH65" s="25"/>
      <c r="AI65" s="25"/>
      <c r="AJ65" s="25"/>
      <c r="AK65" s="25"/>
      <c r="AN65" s="32">
        <f t="shared" si="26"/>
        <v>0</v>
      </c>
      <c r="AO65" s="8"/>
      <c r="AP65" s="8"/>
      <c r="AQ65" s="8"/>
      <c r="AR65" s="8"/>
      <c r="AS65" s="8"/>
      <c r="AT65" s="8"/>
      <c r="AU65" s="8"/>
      <c r="AV65" s="8"/>
      <c r="AZ65" s="64"/>
      <c r="BA65" s="64"/>
      <c r="BB65" s="64"/>
      <c r="BC65" s="64"/>
      <c r="BD65" s="64"/>
      <c r="BE65" s="64"/>
      <c r="BF65" s="64"/>
      <c r="BG65" s="64"/>
    </row>
    <row r="66" spans="1:59" ht="12">
      <c r="A66" s="5">
        <v>0</v>
      </c>
      <c r="B66" s="6" t="s">
        <v>88</v>
      </c>
      <c r="C66" s="25">
        <v>285</v>
      </c>
      <c r="D66" s="25">
        <v>2373</v>
      </c>
      <c r="E66" s="25">
        <v>341</v>
      </c>
      <c r="F66" s="25">
        <v>606</v>
      </c>
      <c r="G66" s="25">
        <v>1006</v>
      </c>
      <c r="H66" s="25">
        <v>857</v>
      </c>
      <c r="I66" s="25">
        <v>364</v>
      </c>
      <c r="J66" s="25">
        <v>6</v>
      </c>
      <c r="K66" s="33">
        <f>SUM(C66:J66)</f>
        <v>5838</v>
      </c>
      <c r="AD66" s="25">
        <v>285</v>
      </c>
      <c r="AE66" s="25">
        <v>2373</v>
      </c>
      <c r="AF66" s="25">
        <v>341</v>
      </c>
      <c r="AG66" s="25">
        <v>606</v>
      </c>
      <c r="AH66" s="25">
        <v>1006</v>
      </c>
      <c r="AI66" s="25">
        <v>857</v>
      </c>
      <c r="AJ66" s="25">
        <v>364</v>
      </c>
      <c r="AK66" s="25">
        <v>6</v>
      </c>
      <c r="AL66" s="33">
        <f>SUM(AD66:AK66)</f>
        <v>5838</v>
      </c>
      <c r="AN66" s="32">
        <f t="shared" si="26"/>
        <v>364</v>
      </c>
      <c r="AO66" s="25"/>
      <c r="AP66" s="25"/>
      <c r="AQ66" s="25"/>
      <c r="AR66" s="25"/>
      <c r="AS66" s="29"/>
      <c r="AT66" s="29"/>
      <c r="AU66" s="25"/>
      <c r="AV66" s="25"/>
      <c r="AZ66" s="25"/>
      <c r="BA66" s="25"/>
      <c r="BB66" s="25"/>
      <c r="BC66" s="25"/>
      <c r="BD66" s="29"/>
      <c r="BE66" s="29"/>
      <c r="BF66" s="25"/>
      <c r="BG66" s="25"/>
    </row>
    <row r="67" spans="1:59" ht="12">
      <c r="A67" s="5">
        <v>0</v>
      </c>
      <c r="B67" s="6" t="s">
        <v>89</v>
      </c>
      <c r="C67" s="25">
        <v>6</v>
      </c>
      <c r="D67" s="25">
        <v>62</v>
      </c>
      <c r="E67" s="25">
        <v>7</v>
      </c>
      <c r="F67" s="25">
        <v>7</v>
      </c>
      <c r="G67" s="25">
        <v>20</v>
      </c>
      <c r="H67" s="25">
        <v>28</v>
      </c>
      <c r="I67" s="25">
        <v>3</v>
      </c>
      <c r="J67" s="25">
        <v>1</v>
      </c>
      <c r="K67" s="33">
        <f>SUM(C67:J67)</f>
        <v>134</v>
      </c>
      <c r="AD67" s="25">
        <v>6</v>
      </c>
      <c r="AE67" s="25">
        <v>62</v>
      </c>
      <c r="AF67" s="25">
        <v>7</v>
      </c>
      <c r="AG67" s="25">
        <v>7</v>
      </c>
      <c r="AH67" s="25">
        <v>20</v>
      </c>
      <c r="AI67" s="25">
        <v>28</v>
      </c>
      <c r="AJ67" s="25">
        <v>3</v>
      </c>
      <c r="AK67" s="25">
        <v>1</v>
      </c>
      <c r="AL67" s="33">
        <f>SUM(AD67:AK67)</f>
        <v>134</v>
      </c>
      <c r="AO67" s="8"/>
      <c r="AP67" s="8"/>
      <c r="AQ67" s="8"/>
      <c r="AR67" s="8"/>
      <c r="AS67" s="8"/>
      <c r="AT67" s="8"/>
      <c r="AU67" s="8"/>
      <c r="AV67" s="8"/>
      <c r="AZ67" s="8"/>
      <c r="BA67" s="8"/>
      <c r="BB67" s="8"/>
      <c r="BC67" s="8"/>
      <c r="BD67" s="8"/>
      <c r="BE67" s="8"/>
      <c r="BF67" s="8"/>
      <c r="BG67" s="8"/>
    </row>
    <row r="68" spans="1:41" s="12" customFormat="1" ht="12">
      <c r="A68" s="5">
        <v>0</v>
      </c>
      <c r="B68" s="6" t="s">
        <v>90</v>
      </c>
      <c r="C68" s="25">
        <v>2</v>
      </c>
      <c r="D68" s="25">
        <v>28</v>
      </c>
      <c r="E68" s="25">
        <v>1</v>
      </c>
      <c r="F68" s="25">
        <v>6</v>
      </c>
      <c r="G68" s="25">
        <v>12</v>
      </c>
      <c r="H68" s="25">
        <v>6</v>
      </c>
      <c r="I68" s="25">
        <v>3</v>
      </c>
      <c r="J68" s="25">
        <v>0</v>
      </c>
      <c r="K68" s="33">
        <f>SUM(C68:J68)</f>
        <v>58</v>
      </c>
      <c r="L68" s="59"/>
      <c r="M68" s="59"/>
      <c r="N68" s="59"/>
      <c r="O68" s="59"/>
      <c r="P68" s="59"/>
      <c r="Q68" s="59"/>
      <c r="R68" s="59"/>
      <c r="S68" s="59"/>
      <c r="T68" s="59"/>
      <c r="U68" s="56"/>
      <c r="V68" s="56"/>
      <c r="W68" s="56"/>
      <c r="X68" s="56"/>
      <c r="Y68" s="56"/>
      <c r="Z68" s="56"/>
      <c r="AA68" s="56"/>
      <c r="AB68" s="56"/>
      <c r="AC68" s="56"/>
      <c r="AD68" s="25">
        <v>2</v>
      </c>
      <c r="AE68" s="25">
        <v>28</v>
      </c>
      <c r="AF68" s="25">
        <v>1</v>
      </c>
      <c r="AG68" s="25">
        <v>6</v>
      </c>
      <c r="AH68" s="25">
        <v>12</v>
      </c>
      <c r="AI68" s="25">
        <v>6</v>
      </c>
      <c r="AJ68" s="25">
        <v>3</v>
      </c>
      <c r="AK68" s="25">
        <v>0</v>
      </c>
      <c r="AL68" s="33">
        <f>SUM(AD68:AK68)</f>
        <v>58</v>
      </c>
      <c r="AM68" s="33"/>
      <c r="AN68" s="33"/>
      <c r="AO68" s="12" t="s">
        <v>244</v>
      </c>
    </row>
    <row r="69" spans="1:59" ht="12">
      <c r="A69" s="7"/>
      <c r="B69" s="9" t="s">
        <v>230</v>
      </c>
      <c r="C69" s="29">
        <f>SUM(C3:C64)</f>
        <v>6057</v>
      </c>
      <c r="D69" s="29">
        <f aca="true" t="shared" si="71" ref="D69:J69">SUM(D3:D64)</f>
        <v>49538</v>
      </c>
      <c r="E69" s="29">
        <f t="shared" si="71"/>
        <v>7311</v>
      </c>
      <c r="F69" s="29">
        <f t="shared" si="71"/>
        <v>13277</v>
      </c>
      <c r="G69" s="29">
        <f t="shared" si="71"/>
        <v>21813</v>
      </c>
      <c r="H69" s="29">
        <f t="shared" si="71"/>
        <v>18003</v>
      </c>
      <c r="I69" s="29">
        <f t="shared" si="71"/>
        <v>7924</v>
      </c>
      <c r="J69" s="29">
        <f t="shared" si="71"/>
        <v>117</v>
      </c>
      <c r="K69" s="34">
        <f>SUM(K3:K64)</f>
        <v>124040</v>
      </c>
      <c r="L69" s="61"/>
      <c r="M69" s="61"/>
      <c r="N69" s="61"/>
      <c r="O69" s="61"/>
      <c r="P69" s="61"/>
      <c r="Q69" s="61"/>
      <c r="R69" s="61"/>
      <c r="S69" s="61"/>
      <c r="T69" s="61"/>
      <c r="U69" s="57"/>
      <c r="V69" s="57"/>
      <c r="W69" s="57"/>
      <c r="X69" s="57"/>
      <c r="Y69" s="57"/>
      <c r="Z69" s="57"/>
      <c r="AA69" s="57"/>
      <c r="AB69" s="57"/>
      <c r="AC69" s="57"/>
      <c r="AD69" s="29">
        <f>SUM(AD3:AD64)</f>
        <v>21.25263157894737</v>
      </c>
      <c r="AE69" s="29">
        <f aca="true" t="shared" si="72" ref="AE69:AL69">SUM(AE3:AE64)</f>
        <v>20.875684787189208</v>
      </c>
      <c r="AF69" s="29">
        <f t="shared" si="72"/>
        <v>21.439882697947212</v>
      </c>
      <c r="AG69" s="29">
        <f t="shared" si="72"/>
        <v>21.909240924092405</v>
      </c>
      <c r="AH69" s="29">
        <f t="shared" si="72"/>
        <v>21.68290258449304</v>
      </c>
      <c r="AI69" s="29">
        <f t="shared" si="72"/>
        <v>21.007001166861148</v>
      </c>
      <c r="AJ69" s="29">
        <f t="shared" si="72"/>
        <v>21.76923076923077</v>
      </c>
      <c r="AK69" s="29">
        <f t="shared" si="72"/>
        <v>19.499999999999996</v>
      </c>
      <c r="AL69" s="34">
        <f t="shared" si="72"/>
        <v>21.24700239808153</v>
      </c>
      <c r="AM69" s="34"/>
      <c r="AN69" s="34"/>
      <c r="AO69" s="65">
        <f>SUM(AZ3:AZ64)</f>
        <v>38</v>
      </c>
      <c r="AP69" s="65">
        <f aca="true" t="shared" si="73" ref="AP69:AV69">SUM(BA3:BA64)</f>
        <v>46</v>
      </c>
      <c r="AQ69" s="65">
        <f t="shared" si="73"/>
        <v>33</v>
      </c>
      <c r="AR69" s="65">
        <f t="shared" si="73"/>
        <v>36</v>
      </c>
      <c r="AS69" s="65">
        <f t="shared" si="73"/>
        <v>28</v>
      </c>
      <c r="AT69" s="65">
        <f t="shared" si="73"/>
        <v>29</v>
      </c>
      <c r="AU69" s="65">
        <f t="shared" si="73"/>
        <v>0</v>
      </c>
      <c r="AV69" s="65">
        <f t="shared" si="73"/>
        <v>24</v>
      </c>
      <c r="AZ69" s="40"/>
      <c r="BA69" s="40"/>
      <c r="BB69" s="40"/>
      <c r="BC69" s="40"/>
      <c r="BD69" s="40"/>
      <c r="BE69" s="40"/>
      <c r="BF69" s="40"/>
      <c r="BG69" s="40"/>
    </row>
    <row r="70" spans="2:59" ht="12">
      <c r="B70" s="30" t="s">
        <v>231</v>
      </c>
      <c r="C70" s="28">
        <f aca="true" t="shared" si="74" ref="C70:K70">C69/C66</f>
        <v>21.25263157894737</v>
      </c>
      <c r="D70" s="28">
        <f t="shared" si="74"/>
        <v>20.87568478718921</v>
      </c>
      <c r="E70" s="28">
        <f t="shared" si="74"/>
        <v>21.439882697947215</v>
      </c>
      <c r="F70" s="28">
        <f t="shared" si="74"/>
        <v>21.90924092409241</v>
      </c>
      <c r="G70" s="28">
        <f t="shared" si="74"/>
        <v>21.682902584493043</v>
      </c>
      <c r="H70" s="28">
        <f t="shared" si="74"/>
        <v>21.007001166861144</v>
      </c>
      <c r="I70" s="28">
        <f t="shared" si="74"/>
        <v>21.76923076923077</v>
      </c>
      <c r="J70" s="28">
        <f t="shared" si="74"/>
        <v>19.5</v>
      </c>
      <c r="K70" s="35">
        <f t="shared" si="74"/>
        <v>21.247002398081534</v>
      </c>
      <c r="AD70" s="28">
        <f aca="true" t="shared" si="75" ref="AD70:AJ70">AD69/AD66</f>
        <v>0.07457063711911358</v>
      </c>
      <c r="AE70" s="28">
        <f t="shared" si="75"/>
        <v>0.008797170158950362</v>
      </c>
      <c r="AF70" s="28">
        <f t="shared" si="75"/>
        <v>0.06287355629896543</v>
      </c>
      <c r="AG70" s="28">
        <f t="shared" si="75"/>
        <v>0.036153862911043576</v>
      </c>
      <c r="AH70" s="28">
        <f t="shared" si="75"/>
        <v>0.021553581097905606</v>
      </c>
      <c r="AI70" s="28">
        <f t="shared" si="75"/>
        <v>0.024512253403571934</v>
      </c>
      <c r="AJ70" s="28">
        <f t="shared" si="75"/>
        <v>0.05980557903634827</v>
      </c>
      <c r="AL70" s="35">
        <f>AL69/AL66</f>
        <v>0.0036394317228642566</v>
      </c>
      <c r="AM70" s="35"/>
      <c r="AN70" s="35"/>
      <c r="AO70" s="37" t="s">
        <v>3</v>
      </c>
      <c r="AP70" s="37" t="s">
        <v>24</v>
      </c>
      <c r="AQ70" s="37" t="s">
        <v>28</v>
      </c>
      <c r="AR70" s="37" t="s">
        <v>36</v>
      </c>
      <c r="AS70" s="37" t="s">
        <v>49</v>
      </c>
      <c r="AT70" s="37" t="s">
        <v>67</v>
      </c>
      <c r="AU70" s="37" t="s">
        <v>78</v>
      </c>
      <c r="AV70" s="37" t="s">
        <v>80</v>
      </c>
      <c r="AZ70" s="8"/>
      <c r="BA70" s="8"/>
      <c r="BB70" s="8"/>
      <c r="BC70" s="8"/>
      <c r="BD70" s="8"/>
      <c r="BE70" s="8"/>
      <c r="BF70" s="8"/>
      <c r="BG70" s="8"/>
    </row>
    <row r="71" spans="2:59" ht="12">
      <c r="B71" s="30" t="s">
        <v>232</v>
      </c>
      <c r="AO71" s="8"/>
      <c r="AP71" s="8"/>
      <c r="AQ71" s="8"/>
      <c r="AR71" s="8"/>
      <c r="AS71" s="8"/>
      <c r="AT71" s="8"/>
      <c r="AU71" s="8"/>
      <c r="AV71" s="8"/>
      <c r="AZ71" s="8"/>
      <c r="BA71" s="8"/>
      <c r="BB71" s="8"/>
      <c r="BC71" s="8"/>
      <c r="BD71" s="8"/>
      <c r="BE71" s="8"/>
      <c r="BF71" s="8"/>
      <c r="BG71" s="8"/>
    </row>
    <row r="72" spans="41:59" ht="12">
      <c r="AO72" s="8"/>
      <c r="AP72" s="8"/>
      <c r="AQ72" s="8"/>
      <c r="AR72" s="8"/>
      <c r="AS72" s="8"/>
      <c r="AT72" s="8"/>
      <c r="AU72" s="8"/>
      <c r="AV72" s="8"/>
      <c r="AZ72" s="8"/>
      <c r="BA72" s="8"/>
      <c r="BB72" s="8"/>
      <c r="BC72" s="8"/>
      <c r="BD72" s="8"/>
      <c r="BE72" s="8"/>
      <c r="BF72" s="8"/>
      <c r="BG72" s="8"/>
    </row>
    <row r="73" spans="41:59" ht="12">
      <c r="AO73" s="12"/>
      <c r="AP73" s="12"/>
      <c r="AQ73" s="12"/>
      <c r="AR73" s="12"/>
      <c r="AS73" s="12"/>
      <c r="AT73" s="12"/>
      <c r="AU73" s="12"/>
      <c r="AV73" s="12"/>
      <c r="AZ73" s="12"/>
      <c r="BA73" s="12"/>
      <c r="BB73" s="12"/>
      <c r="BC73" s="12"/>
      <c r="BD73" s="12"/>
      <c r="BE73" s="12"/>
      <c r="BF73" s="12"/>
      <c r="BG73" s="1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72"/>
  <sheetViews>
    <sheetView zoomScale="75" zoomScaleNormal="75" workbookViewId="0" topLeftCell="BM1">
      <selection activeCell="BM1" sqref="A1:IV16384"/>
    </sheetView>
  </sheetViews>
  <sheetFormatPr defaultColWidth="11.00390625" defaultRowHeight="12"/>
  <cols>
    <col min="1" max="1" width="4.00390625" style="8" bestFit="1" customWidth="1"/>
    <col min="2" max="2" width="38.375" style="23" bestFit="1" customWidth="1"/>
    <col min="3" max="3" width="10.375" style="28" bestFit="1" customWidth="1"/>
    <col min="4" max="4" width="10.00390625" style="28" bestFit="1" customWidth="1"/>
    <col min="5" max="9" width="10.25390625" style="28" bestFit="1" customWidth="1"/>
    <col min="10" max="10" width="10.375" style="28" customWidth="1"/>
    <col min="11" max="11" width="11.375" style="33" customWidth="1"/>
    <col min="12" max="12" width="10.375" style="28" bestFit="1" customWidth="1"/>
    <col min="13" max="13" width="10.00390625" style="28" bestFit="1" customWidth="1"/>
    <col min="14" max="18" width="10.25390625" style="28" bestFit="1" customWidth="1"/>
    <col min="19" max="19" width="10.375" style="28" customWidth="1"/>
    <col min="20" max="20" width="11.375" style="33" customWidth="1"/>
    <col min="21" max="21" width="10.375" style="39" bestFit="1" customWidth="1"/>
    <col min="22" max="22" width="10.00390625" style="39" bestFit="1" customWidth="1"/>
    <col min="23" max="27" width="10.25390625" style="39" bestFit="1" customWidth="1"/>
    <col min="28" max="28" width="10.375" style="39" customWidth="1"/>
    <col min="29" max="29" width="11.375" style="33" customWidth="1"/>
    <col min="30" max="30" width="10.375" style="39" bestFit="1" customWidth="1"/>
    <col min="31" max="31" width="10.00390625" style="45" bestFit="1" customWidth="1"/>
    <col min="32" max="36" width="10.25390625" style="39" bestFit="1" customWidth="1"/>
    <col min="37" max="37" width="10.375" style="39" customWidth="1"/>
    <col min="38" max="38" width="11.375" style="33" customWidth="1"/>
    <col min="39" max="39" width="10.375" style="39" bestFit="1" customWidth="1"/>
    <col min="40" max="40" width="10.00390625" style="50" bestFit="1" customWidth="1"/>
    <col min="41" max="41" width="10.25390625" style="45" bestFit="1" customWidth="1"/>
    <col min="42" max="45" width="10.25390625" style="39" bestFit="1" customWidth="1"/>
    <col min="46" max="46" width="10.375" style="39" customWidth="1"/>
    <col min="47" max="47" width="11.375" style="33" customWidth="1"/>
    <col min="48" max="48" width="10.375" style="39" bestFit="1" customWidth="1"/>
    <col min="49" max="49" width="10.00390625" style="50" bestFit="1" customWidth="1"/>
    <col min="50" max="50" width="10.25390625" style="39" bestFit="1" customWidth="1"/>
    <col min="51" max="51" width="10.25390625" style="45" bestFit="1" customWidth="1"/>
    <col min="52" max="54" width="10.25390625" style="39" bestFit="1" customWidth="1"/>
    <col min="55" max="55" width="10.375" style="39" customWidth="1"/>
    <col min="56" max="56" width="11.375" style="33" customWidth="1"/>
    <col min="57" max="57" width="10.375" style="39" bestFit="1" customWidth="1"/>
    <col min="58" max="58" width="10.00390625" style="50" bestFit="1" customWidth="1"/>
    <col min="59" max="59" width="10.25390625" style="39" bestFit="1" customWidth="1"/>
    <col min="60" max="60" width="10.25390625" style="50" bestFit="1" customWidth="1"/>
    <col min="61" max="61" width="10.25390625" style="45" bestFit="1" customWidth="1"/>
    <col min="62" max="63" width="10.25390625" style="39" bestFit="1" customWidth="1"/>
    <col min="64" max="64" width="10.375" style="39" customWidth="1"/>
    <col min="65" max="65" width="11.375" style="33" customWidth="1"/>
    <col min="66" max="66" width="10.375" style="39" bestFit="1" customWidth="1"/>
    <col min="67" max="67" width="10.00390625" style="50" bestFit="1" customWidth="1"/>
    <col min="68" max="68" width="10.25390625" style="39" bestFit="1" customWidth="1"/>
    <col min="69" max="70" width="10.25390625" style="50" bestFit="1" customWidth="1"/>
    <col min="71" max="71" width="10.25390625" style="45" bestFit="1" customWidth="1"/>
    <col min="72" max="72" width="10.25390625" style="39" bestFit="1" customWidth="1"/>
    <col min="73" max="73" width="10.375" style="39" customWidth="1"/>
    <col min="74" max="74" width="11.375" style="33" customWidth="1"/>
    <col min="75" max="75" width="10.375" style="39" bestFit="1" customWidth="1"/>
    <col min="76" max="76" width="10.00390625" style="50" bestFit="1" customWidth="1"/>
    <col min="77" max="77" width="10.25390625" style="39" bestFit="1" customWidth="1"/>
    <col min="78" max="79" width="10.25390625" style="50" bestFit="1" customWidth="1"/>
    <col min="80" max="80" width="10.25390625" style="39" bestFit="1" customWidth="1"/>
    <col min="81" max="81" width="10.25390625" style="45" bestFit="1" customWidth="1"/>
    <col min="82" max="82" width="10.375" style="39" customWidth="1"/>
    <col min="83" max="16384" width="11.375" style="8" customWidth="1"/>
  </cols>
  <sheetData>
    <row r="1" spans="1:82" s="4" customFormat="1" ht="18" customHeight="1">
      <c r="A1" s="1"/>
      <c r="B1" s="2" t="s">
        <v>0</v>
      </c>
      <c r="C1" s="24" t="s">
        <v>3</v>
      </c>
      <c r="D1" s="24" t="s">
        <v>24</v>
      </c>
      <c r="E1" s="24" t="s">
        <v>28</v>
      </c>
      <c r="F1" s="24" t="s">
        <v>36</v>
      </c>
      <c r="G1" s="24" t="s">
        <v>49</v>
      </c>
      <c r="H1" s="24" t="s">
        <v>67</v>
      </c>
      <c r="I1" s="24" t="s">
        <v>78</v>
      </c>
      <c r="J1" s="24" t="s">
        <v>80</v>
      </c>
      <c r="K1" s="32" t="s">
        <v>233</v>
      </c>
      <c r="L1" s="24" t="s">
        <v>3</v>
      </c>
      <c r="M1" s="24" t="s">
        <v>24</v>
      </c>
      <c r="N1" s="24" t="s">
        <v>28</v>
      </c>
      <c r="O1" s="24" t="s">
        <v>36</v>
      </c>
      <c r="P1" s="24" t="s">
        <v>49</v>
      </c>
      <c r="Q1" s="24" t="s">
        <v>67</v>
      </c>
      <c r="R1" s="24" t="s">
        <v>78</v>
      </c>
      <c r="S1" s="24" t="s">
        <v>80</v>
      </c>
      <c r="T1" s="32" t="s">
        <v>233</v>
      </c>
      <c r="U1" s="37" t="s">
        <v>3</v>
      </c>
      <c r="V1" s="37" t="s">
        <v>24</v>
      </c>
      <c r="W1" s="37" t="s">
        <v>28</v>
      </c>
      <c r="X1" s="37" t="s">
        <v>36</v>
      </c>
      <c r="Y1" s="37" t="s">
        <v>49</v>
      </c>
      <c r="Z1" s="37" t="s">
        <v>67</v>
      </c>
      <c r="AA1" s="37" t="s">
        <v>78</v>
      </c>
      <c r="AB1" s="37" t="s">
        <v>80</v>
      </c>
      <c r="AC1" s="32" t="s">
        <v>234</v>
      </c>
      <c r="AD1" s="37" t="s">
        <v>3</v>
      </c>
      <c r="AE1" s="41" t="s">
        <v>24</v>
      </c>
      <c r="AF1" s="37" t="s">
        <v>28</v>
      </c>
      <c r="AG1" s="37" t="s">
        <v>36</v>
      </c>
      <c r="AH1" s="37" t="s">
        <v>49</v>
      </c>
      <c r="AI1" s="37" t="s">
        <v>67</v>
      </c>
      <c r="AJ1" s="37" t="s">
        <v>78</v>
      </c>
      <c r="AK1" s="37" t="s">
        <v>80</v>
      </c>
      <c r="AL1" s="32" t="s">
        <v>235</v>
      </c>
      <c r="AM1" s="37" t="s">
        <v>3</v>
      </c>
      <c r="AN1" s="46" t="s">
        <v>24</v>
      </c>
      <c r="AO1" s="41" t="s">
        <v>28</v>
      </c>
      <c r="AP1" s="37" t="s">
        <v>36</v>
      </c>
      <c r="AQ1" s="37" t="s">
        <v>49</v>
      </c>
      <c r="AR1" s="37" t="s">
        <v>67</v>
      </c>
      <c r="AS1" s="37" t="s">
        <v>78</v>
      </c>
      <c r="AT1" s="37" t="s">
        <v>80</v>
      </c>
      <c r="AU1" s="32" t="s">
        <v>236</v>
      </c>
      <c r="AV1" s="37" t="s">
        <v>3</v>
      </c>
      <c r="AW1" s="46" t="s">
        <v>24</v>
      </c>
      <c r="AX1" s="37" t="s">
        <v>28</v>
      </c>
      <c r="AY1" s="41" t="s">
        <v>36</v>
      </c>
      <c r="AZ1" s="37" t="s">
        <v>49</v>
      </c>
      <c r="BA1" s="37" t="s">
        <v>67</v>
      </c>
      <c r="BB1" s="37" t="s">
        <v>78</v>
      </c>
      <c r="BC1" s="37" t="s">
        <v>80</v>
      </c>
      <c r="BD1" s="32" t="s">
        <v>237</v>
      </c>
      <c r="BE1" s="37" t="s">
        <v>3</v>
      </c>
      <c r="BF1" s="46" t="s">
        <v>24</v>
      </c>
      <c r="BG1" s="37" t="s">
        <v>28</v>
      </c>
      <c r="BH1" s="46" t="s">
        <v>36</v>
      </c>
      <c r="BI1" s="41" t="s">
        <v>49</v>
      </c>
      <c r="BJ1" s="37" t="s">
        <v>67</v>
      </c>
      <c r="BK1" s="37" t="s">
        <v>78</v>
      </c>
      <c r="BL1" s="37" t="s">
        <v>80</v>
      </c>
      <c r="BM1" s="32" t="s">
        <v>238</v>
      </c>
      <c r="BN1" s="37" t="s">
        <v>3</v>
      </c>
      <c r="BO1" s="46" t="s">
        <v>24</v>
      </c>
      <c r="BP1" s="37" t="s">
        <v>28</v>
      </c>
      <c r="BQ1" s="46" t="s">
        <v>36</v>
      </c>
      <c r="BR1" s="46" t="s">
        <v>49</v>
      </c>
      <c r="BS1" s="41" t="s">
        <v>67</v>
      </c>
      <c r="BT1" s="37" t="s">
        <v>78</v>
      </c>
      <c r="BU1" s="37" t="s">
        <v>80</v>
      </c>
      <c r="BV1" s="32" t="s">
        <v>238</v>
      </c>
      <c r="BW1" s="37" t="s">
        <v>3</v>
      </c>
      <c r="BX1" s="46" t="s">
        <v>24</v>
      </c>
      <c r="BY1" s="37" t="s">
        <v>28</v>
      </c>
      <c r="BZ1" s="46" t="s">
        <v>36</v>
      </c>
      <c r="CA1" s="46" t="s">
        <v>49</v>
      </c>
      <c r="CB1" s="37" t="s">
        <v>67</v>
      </c>
      <c r="CC1" s="41" t="s">
        <v>78</v>
      </c>
      <c r="CD1" s="37" t="s">
        <v>80</v>
      </c>
    </row>
    <row r="2" spans="1:82" ht="15.75">
      <c r="A2" s="5">
        <v>1</v>
      </c>
      <c r="B2" s="13" t="s">
        <v>91</v>
      </c>
      <c r="C2" s="25">
        <v>183</v>
      </c>
      <c r="D2" s="25">
        <v>1440</v>
      </c>
      <c r="E2" s="25">
        <v>209</v>
      </c>
      <c r="F2" s="25">
        <v>407</v>
      </c>
      <c r="G2" s="25">
        <v>635</v>
      </c>
      <c r="H2" s="25">
        <v>570</v>
      </c>
      <c r="I2" s="25">
        <v>205</v>
      </c>
      <c r="J2" s="25">
        <v>2</v>
      </c>
      <c r="K2" s="33">
        <f>SUM(C2:J2)</f>
        <v>3651</v>
      </c>
      <c r="L2" s="31">
        <f>C2/C$65</f>
        <v>0.6421052631578947</v>
      </c>
      <c r="M2" s="31">
        <f aca="true" t="shared" si="0" ref="M2:S2">D2/D$65</f>
        <v>0.606826801517067</v>
      </c>
      <c r="N2" s="31">
        <f t="shared" si="0"/>
        <v>0.6129032258064516</v>
      </c>
      <c r="O2" s="31">
        <f t="shared" si="0"/>
        <v>0.6716171617161716</v>
      </c>
      <c r="P2" s="31">
        <f t="shared" si="0"/>
        <v>0.6312127236580517</v>
      </c>
      <c r="Q2" s="31">
        <f t="shared" si="0"/>
        <v>0.6651108518086347</v>
      </c>
      <c r="R2" s="31">
        <f t="shared" si="0"/>
        <v>0.5631868131868132</v>
      </c>
      <c r="S2" s="31">
        <f t="shared" si="0"/>
        <v>0.3333333333333333</v>
      </c>
      <c r="T2" s="36">
        <f>K2/K$65</f>
        <v>0.6253854059609455</v>
      </c>
      <c r="U2" s="38">
        <f>(L2-$T2)^2</f>
        <v>0.00027955362468637526</v>
      </c>
      <c r="V2" s="38">
        <f aca="true" t="shared" si="1" ref="V2:AB2">(M2-$T2)^2</f>
        <v>0.00034442179890434565</v>
      </c>
      <c r="W2" s="38">
        <f t="shared" si="1"/>
        <v>0.00015580482140924065</v>
      </c>
      <c r="X2" s="38">
        <f t="shared" si="1"/>
        <v>0.0021373752402108807</v>
      </c>
      <c r="Y2" s="38">
        <f t="shared" si="1"/>
        <v>3.395763154300716E-05</v>
      </c>
      <c r="Z2" s="38">
        <f t="shared" si="1"/>
        <v>0.0015781110477976889</v>
      </c>
      <c r="AA2" s="38">
        <f t="shared" si="1"/>
        <v>0.003868664943082344</v>
      </c>
      <c r="AB2" s="38">
        <f t="shared" si="1"/>
        <v>0.08529441312608406</v>
      </c>
      <c r="AC2" s="36"/>
      <c r="AD2" s="38">
        <f>(L2-$M2)^2</f>
        <v>0.0012445698557433519</v>
      </c>
      <c r="AE2" s="42">
        <f aca="true" t="shared" si="2" ref="AE2:AK2">(M2-$M2)^2</f>
        <v>0</v>
      </c>
      <c r="AF2" s="38">
        <f t="shared" si="2"/>
        <v>3.6922932144623096E-05</v>
      </c>
      <c r="AG2" s="38">
        <f t="shared" si="2"/>
        <v>0.004197790774729712</v>
      </c>
      <c r="AH2" s="38">
        <f t="shared" si="2"/>
        <v>0.0005946731986661665</v>
      </c>
      <c r="AI2" s="38">
        <f t="shared" si="2"/>
        <v>0.0033970305183899916</v>
      </c>
      <c r="AJ2" s="38">
        <f t="shared" si="2"/>
        <v>0.0019044485814646915</v>
      </c>
      <c r="AK2" s="38">
        <f t="shared" si="2"/>
        <v>0.07479867713916696</v>
      </c>
      <c r="AL2" s="36"/>
      <c r="AM2" s="38">
        <f>(L2-$N2)^2</f>
        <v>0.0008527589854750786</v>
      </c>
      <c r="AN2" s="38">
        <f aca="true" t="shared" si="3" ref="AN2:AT2">(M2-$N2)^2</f>
        <v>3.6922932144623096E-05</v>
      </c>
      <c r="AO2" s="42">
        <f t="shared" si="3"/>
        <v>0</v>
      </c>
      <c r="AP2" s="38">
        <f t="shared" si="3"/>
        <v>0.003447326270010703</v>
      </c>
      <c r="AQ2" s="38">
        <f t="shared" si="3"/>
        <v>0.0003352377115777478</v>
      </c>
      <c r="AR2" s="38">
        <f t="shared" si="3"/>
        <v>0.0027256362127838244</v>
      </c>
      <c r="AS2" s="38">
        <f t="shared" si="3"/>
        <v>0.0024717216837661445</v>
      </c>
      <c r="AT2" s="38">
        <f t="shared" si="3"/>
        <v>0.07815932477743093</v>
      </c>
      <c r="AU2" s="36"/>
      <c r="AV2" s="38">
        <f>(L2-$O2)^2</f>
        <v>0.0008709521565140232</v>
      </c>
      <c r="AW2" s="38">
        <f aca="true" t="shared" si="4" ref="AW2:BC2">(M2-$O2)^2</f>
        <v>0.004197790774729712</v>
      </c>
      <c r="AX2" s="38">
        <f t="shared" si="4"/>
        <v>0.003447326270010703</v>
      </c>
      <c r="AY2" s="42">
        <f t="shared" si="4"/>
        <v>0</v>
      </c>
      <c r="AZ2" s="38">
        <f t="shared" si="4"/>
        <v>0.0016325186147924465</v>
      </c>
      <c r="BA2" s="38">
        <f t="shared" si="4"/>
        <v>4.233206861291239E-05</v>
      </c>
      <c r="BB2" s="38">
        <f t="shared" si="4"/>
        <v>0.011757140482198135</v>
      </c>
      <c r="BC2" s="38">
        <f t="shared" si="4"/>
        <v>0.11443594854534958</v>
      </c>
      <c r="BD2" s="36"/>
      <c r="BE2" s="38">
        <f>(L2-$P2)^2</f>
        <v>0.00011864741675564074</v>
      </c>
      <c r="BF2" s="38">
        <f aca="true" t="shared" si="5" ref="BF2:BL2">(M2-$P2)^2</f>
        <v>0.0005946731986661665</v>
      </c>
      <c r="BG2" s="38">
        <f t="shared" si="5"/>
        <v>0.0003352377115777478</v>
      </c>
      <c r="BH2" s="38">
        <f t="shared" si="5"/>
        <v>0.0016325186147924465</v>
      </c>
      <c r="BI2" s="42">
        <f t="shared" si="5"/>
        <v>0</v>
      </c>
      <c r="BJ2" s="38">
        <f t="shared" si="5"/>
        <v>0.0011490830921133488</v>
      </c>
      <c r="BK2" s="38">
        <f t="shared" si="5"/>
        <v>0.004627524495440958</v>
      </c>
      <c r="BL2" s="38">
        <f t="shared" si="5"/>
        <v>0.08873213118022592</v>
      </c>
      <c r="BM2" s="36"/>
      <c r="BN2" s="38">
        <f>(L2-$Q2)^2</f>
        <v>0.0005292571091670564</v>
      </c>
      <c r="BO2" s="38">
        <f aca="true" t="shared" si="6" ref="BO2:BU2">(M2-$Q2)^2</f>
        <v>0.0033970305183899916</v>
      </c>
      <c r="BP2" s="38">
        <f t="shared" si="6"/>
        <v>0.0027256362127838244</v>
      </c>
      <c r="BQ2" s="38">
        <f t="shared" si="6"/>
        <v>4.233206861291239E-05</v>
      </c>
      <c r="BR2" s="38">
        <f t="shared" si="6"/>
        <v>0.0011490830921133488</v>
      </c>
      <c r="BS2" s="42">
        <f t="shared" si="6"/>
        <v>0</v>
      </c>
      <c r="BT2" s="38">
        <f t="shared" si="6"/>
        <v>0.010388509648982568</v>
      </c>
      <c r="BU2" s="38">
        <f t="shared" si="6"/>
        <v>0.11007632176562897</v>
      </c>
      <c r="BV2" s="36"/>
      <c r="BW2" s="38">
        <f>(L2-$R2)^2</f>
        <v>0.006228121745838102</v>
      </c>
      <c r="BX2" s="38">
        <f aca="true" t="shared" si="7" ref="BX2:CD2">(M2-$R2)^2</f>
        <v>0.0019044485814646915</v>
      </c>
      <c r="BY2" s="38">
        <f t="shared" si="7"/>
        <v>0.0024717216837661445</v>
      </c>
      <c r="BZ2" s="38">
        <f t="shared" si="7"/>
        <v>0.011757140482198135</v>
      </c>
      <c r="CA2" s="38">
        <f t="shared" si="7"/>
        <v>0.004627524495440958</v>
      </c>
      <c r="CB2" s="38">
        <f t="shared" si="7"/>
        <v>0.010388509648982568</v>
      </c>
      <c r="CC2" s="42">
        <f t="shared" si="7"/>
        <v>0</v>
      </c>
      <c r="CD2" s="38">
        <f t="shared" si="7"/>
        <v>0.052832622200754076</v>
      </c>
    </row>
    <row r="3" spans="1:82" ht="15.75">
      <c r="A3" s="5">
        <v>2</v>
      </c>
      <c r="B3" s="13" t="s">
        <v>92</v>
      </c>
      <c r="C3" s="25">
        <v>185</v>
      </c>
      <c r="D3" s="25">
        <v>1455</v>
      </c>
      <c r="E3" s="25">
        <v>223</v>
      </c>
      <c r="F3" s="25">
        <v>358</v>
      </c>
      <c r="G3" s="25">
        <v>569</v>
      </c>
      <c r="H3" s="25">
        <v>438</v>
      </c>
      <c r="I3" s="25">
        <v>151</v>
      </c>
      <c r="J3" s="25">
        <v>5</v>
      </c>
      <c r="K3" s="33">
        <f aca="true" t="shared" si="8" ref="K3:K67">SUM(C3:J3)</f>
        <v>3384</v>
      </c>
      <c r="L3" s="31">
        <f aca="true" t="shared" si="9" ref="L3:L63">C3/C$65</f>
        <v>0.6491228070175439</v>
      </c>
      <c r="M3" s="31">
        <f aca="true" t="shared" si="10" ref="M3:M63">D3/D$65</f>
        <v>0.6131479140328698</v>
      </c>
      <c r="N3" s="31">
        <f aca="true" t="shared" si="11" ref="N3:N63">E3/E$65</f>
        <v>0.6539589442815249</v>
      </c>
      <c r="O3" s="31">
        <f aca="true" t="shared" si="12" ref="O3:O63">F3/F$65</f>
        <v>0.5907590759075908</v>
      </c>
      <c r="P3" s="31">
        <f aca="true" t="shared" si="13" ref="P3:P63">G3/G$65</f>
        <v>0.5656063618290258</v>
      </c>
      <c r="Q3" s="31">
        <f aca="true" t="shared" si="14" ref="Q3:Q63">H3/H$65</f>
        <v>0.5110851808634772</v>
      </c>
      <c r="R3" s="31">
        <f aca="true" t="shared" si="15" ref="R3:R63">I3/I$65</f>
        <v>0.41483516483516486</v>
      </c>
      <c r="S3" s="31">
        <f aca="true" t="shared" si="16" ref="S3:S63">J3/J$65</f>
        <v>0.8333333333333334</v>
      </c>
      <c r="T3" s="36">
        <f aca="true" t="shared" si="17" ref="T3:T63">K3/K$65</f>
        <v>0.579650565262076</v>
      </c>
      <c r="U3" s="38">
        <f aca="true" t="shared" si="18" ref="U3:U63">(L3-$T3)^2</f>
        <v>0.0048263923745301696</v>
      </c>
      <c r="V3" s="38">
        <f aca="true" t="shared" si="19" ref="V3:V63">(M3-$T3)^2</f>
        <v>0.0011220723746722008</v>
      </c>
      <c r="W3" s="38">
        <f aca="true" t="shared" si="20" ref="W3:W63">(N3-$T3)^2</f>
        <v>0.0055217351924980685</v>
      </c>
      <c r="X3" s="38">
        <f aca="true" t="shared" si="21" ref="X3:X63">(O3-$T3)^2</f>
        <v>0.00012339900876151495</v>
      </c>
      <c r="Y3" s="38">
        <f aca="true" t="shared" si="22" ref="Y3:Y63">(P3-$T3)^2</f>
        <v>0.00019723965006890014</v>
      </c>
      <c r="Z3" s="38">
        <f aca="true" t="shared" si="23" ref="Z3:Z63">(Q3-$T3)^2</f>
        <v>0.00470121193772762</v>
      </c>
      <c r="AA3" s="38">
        <f aca="true" t="shared" si="24" ref="AA3:AA63">(R3-$T3)^2</f>
        <v>0.02716411621788307</v>
      </c>
      <c r="AB3" s="38">
        <f aca="true" t="shared" si="25" ref="AB3:AB63">(S3-$T3)^2</f>
        <v>0.06435494681629535</v>
      </c>
      <c r="AC3" s="36"/>
      <c r="AD3" s="38">
        <f aca="true" t="shared" si="26" ref="AD3:AD63">(L3-$M3)^2</f>
        <v>0.0012941929252587498</v>
      </c>
      <c r="AE3" s="42">
        <f aca="true" t="shared" si="27" ref="AE3:AE63">(M3-$M3)^2</f>
        <v>0</v>
      </c>
      <c r="AF3" s="38">
        <f aca="true" t="shared" si="28" ref="AF3:AF63">(N3-$M3)^2</f>
        <v>0.0016655401899566388</v>
      </c>
      <c r="AG3" s="38">
        <f aca="true" t="shared" si="29" ref="AG3:AG63">(O3-$M3)^2</f>
        <v>0.0005012600725999479</v>
      </c>
      <c r="AH3" s="38">
        <f aca="true" t="shared" si="30" ref="AH3:AH63">(P3-$M3)^2</f>
        <v>0.002260199185950828</v>
      </c>
      <c r="AI3" s="38">
        <f aca="true" t="shared" si="31" ref="AI3:AI63">(Q3-$M3)^2</f>
        <v>0.010416801502006637</v>
      </c>
      <c r="AJ3" s="38">
        <f aca="true" t="shared" si="32" ref="AJ3:AJ63">(R3-$M3)^2</f>
        <v>0.03932794649435183</v>
      </c>
      <c r="AK3" s="38">
        <f aca="true" t="shared" si="33" ref="AK3:AK63">(S3-$M3)^2</f>
        <v>0.04848161887252094</v>
      </c>
      <c r="AL3" s="36"/>
      <c r="AM3" s="38">
        <f aca="true" t="shared" si="34" ref="AM3:AM63">(L3-$N3)^2</f>
        <v>2.3388223636065843E-05</v>
      </c>
      <c r="AN3" s="38">
        <f aca="true" t="shared" si="35" ref="AN3:AN63">(M3-$N3)^2</f>
        <v>0.0016655401899566388</v>
      </c>
      <c r="AO3" s="42">
        <f aca="true" t="shared" si="36" ref="AO3:AO63">(N3-$N3)^2</f>
        <v>0</v>
      </c>
      <c r="AP3" s="38">
        <f aca="true" t="shared" si="37" ref="AP3:AP63">(O3-$N3)^2</f>
        <v>0.003994223362482595</v>
      </c>
      <c r="AQ3" s="38">
        <f aca="true" t="shared" si="38" ref="AQ3:AQ63">(P3-$N3)^2</f>
        <v>0.007806178826025653</v>
      </c>
      <c r="AR3" s="38">
        <f aca="true" t="shared" si="39" ref="AR3:AR63">(Q3-$N3)^2</f>
        <v>0.020412912273236265</v>
      </c>
      <c r="AS3" s="38">
        <f aca="true" t="shared" si="40" ref="AS3:AS63">(R3-$N3)^2</f>
        <v>0.05718018189671144</v>
      </c>
      <c r="AT3" s="38">
        <f aca="true" t="shared" si="41" ref="AT3:AT63">(S3-$N3)^2</f>
        <v>0.032175171447709545</v>
      </c>
      <c r="AU3" s="36"/>
      <c r="AV3" s="38">
        <f aca="true" t="shared" si="42" ref="AV3:AV63">(L3-$O3)^2</f>
        <v>0.0034063251090749045</v>
      </c>
      <c r="AW3" s="38">
        <f aca="true" t="shared" si="43" ref="AW3:AW63">(M3-$O3)^2</f>
        <v>0.0005012600725999479</v>
      </c>
      <c r="AX3" s="38">
        <f aca="true" t="shared" si="44" ref="AX3:AX63">(N3-$O3)^2</f>
        <v>0.003994223362482595</v>
      </c>
      <c r="AY3" s="42">
        <f aca="true" t="shared" si="45" ref="AY3:AY63">(O3-$O3)^2</f>
        <v>0</v>
      </c>
      <c r="AZ3" s="38">
        <f aca="true" t="shared" si="46" ref="AZ3:AZ63">(P3-$O3)^2</f>
        <v>0.0006326590255180424</v>
      </c>
      <c r="BA3" s="38">
        <f aca="true" t="shared" si="47" ref="BA3:BA63">(Q3-$O3)^2</f>
        <v>0.006347929551500429</v>
      </c>
      <c r="BB3" s="38">
        <f aca="true" t="shared" si="48" ref="BB3:BB63">(R3-$O3)^2</f>
        <v>0.03094922248701883</v>
      </c>
      <c r="BC3" s="38">
        <f aca="true" t="shared" si="49" ref="BC3:BC63">(S3-$O3)^2</f>
        <v>0.05884227036565042</v>
      </c>
      <c r="BD3" s="36"/>
      <c r="BE3" s="38">
        <f aca="true" t="shared" si="50" ref="BE3:BE63">(L3-$P3)^2</f>
        <v>0.006974996616926746</v>
      </c>
      <c r="BF3" s="38">
        <f aca="true" t="shared" si="51" ref="BF3:BF63">(M3-$P3)^2</f>
        <v>0.002260199185950828</v>
      </c>
      <c r="BG3" s="38">
        <f aca="true" t="shared" si="52" ref="BG3:BG63">(N3-$P3)^2</f>
        <v>0.007806178826025653</v>
      </c>
      <c r="BH3" s="38">
        <f aca="true" t="shared" si="53" ref="BH3:BH63">(O3-$P3)^2</f>
        <v>0.0006326590255180424</v>
      </c>
      <c r="BI3" s="42">
        <f aca="true" t="shared" si="54" ref="BI3:BI63">(P3-$P3)^2</f>
        <v>0</v>
      </c>
      <c r="BJ3" s="38">
        <f aca="true" t="shared" si="55" ref="BJ3:BJ63">(Q3-$P3)^2</f>
        <v>0.0029725591738780977</v>
      </c>
      <c r="BK3" s="38">
        <f aca="true" t="shared" si="56" ref="BK3:BK63">(R3-$P3)^2</f>
        <v>0.02273195384296162</v>
      </c>
      <c r="BL3" s="38">
        <f aca="true" t="shared" si="57" ref="BL3:BL63">(S3-$P3)^2</f>
        <v>0.07167773127086832</v>
      </c>
      <c r="BM3" s="36"/>
      <c r="BN3" s="38">
        <f aca="true" t="shared" si="58" ref="BN3:BN63">(L3-$Q3)^2</f>
        <v>0.019054386234249873</v>
      </c>
      <c r="BO3" s="38">
        <f aca="true" t="shared" si="59" ref="BO3:BO63">(M3-$Q3)^2</f>
        <v>0.010416801502006637</v>
      </c>
      <c r="BP3" s="38">
        <f aca="true" t="shared" si="60" ref="BP3:BP63">(N3-$Q3)^2</f>
        <v>0.020412912273236265</v>
      </c>
      <c r="BQ3" s="38">
        <f aca="true" t="shared" si="61" ref="BQ3:BQ63">(O3-$Q3)^2</f>
        <v>0.006347929551500429</v>
      </c>
      <c r="BR3" s="38">
        <f aca="true" t="shared" si="62" ref="BR3:BR63">(P3-$Q3)^2</f>
        <v>0.0029725591738780977</v>
      </c>
      <c r="BS3" s="42">
        <f aca="true" t="shared" si="63" ref="BS3:BS63">(Q3-$Q3)^2</f>
        <v>0</v>
      </c>
      <c r="BT3" s="38">
        <f aca="true" t="shared" si="64" ref="BT3:BT63">(R3-$Q3)^2</f>
        <v>0.009264065585450383</v>
      </c>
      <c r="BU3" s="38">
        <f aca="true" t="shared" si="65" ref="BU3:BU63">(S3-$Q3)^2</f>
        <v>0.10384387177023567</v>
      </c>
      <c r="BV3" s="36"/>
      <c r="BW3" s="38">
        <f aca="true" t="shared" si="66" ref="BW3:BW63">(L3-$R3)^2</f>
        <v>0.054890699279378466</v>
      </c>
      <c r="BX3" s="38">
        <f aca="true" t="shared" si="67" ref="BX3:BX63">(M3-$R3)^2</f>
        <v>0.03932794649435183</v>
      </c>
      <c r="BY3" s="38">
        <f aca="true" t="shared" si="68" ref="BY3:BY63">(N3-$R3)^2</f>
        <v>0.05718018189671144</v>
      </c>
      <c r="BZ3" s="38">
        <f aca="true" t="shared" si="69" ref="BZ3:BZ63">(O3-$R3)^2</f>
        <v>0.03094922248701883</v>
      </c>
      <c r="CA3" s="38">
        <f aca="true" t="shared" si="70" ref="CA3:CA63">(P3-$R3)^2</f>
        <v>0.02273195384296162</v>
      </c>
      <c r="CB3" s="38">
        <f aca="true" t="shared" si="71" ref="CB3:CB63">(Q3-$R3)^2</f>
        <v>0.009264065585450383</v>
      </c>
      <c r="CC3" s="42">
        <f aca="true" t="shared" si="72" ref="CC3:CC63">(R3-$R3)^2</f>
        <v>0</v>
      </c>
      <c r="CD3" s="38">
        <f aca="true" t="shared" si="73" ref="CD3:CD63">(S3-$R3)^2</f>
        <v>0.17514071703632145</v>
      </c>
    </row>
    <row r="4" spans="1:82" s="12" customFormat="1" ht="15.75">
      <c r="A4" s="5">
        <v>3</v>
      </c>
      <c r="B4" s="13" t="s">
        <v>93</v>
      </c>
      <c r="C4" s="25">
        <v>174</v>
      </c>
      <c r="D4" s="25">
        <v>1411</v>
      </c>
      <c r="E4" s="25">
        <v>197</v>
      </c>
      <c r="F4" s="25">
        <v>354</v>
      </c>
      <c r="G4" s="25">
        <v>516</v>
      </c>
      <c r="H4" s="25">
        <v>451</v>
      </c>
      <c r="I4" s="25">
        <v>173</v>
      </c>
      <c r="J4" s="25">
        <v>4</v>
      </c>
      <c r="K4" s="33">
        <f t="shared" si="8"/>
        <v>3280</v>
      </c>
      <c r="L4" s="31">
        <f t="shared" si="9"/>
        <v>0.6105263157894737</v>
      </c>
      <c r="M4" s="31">
        <f t="shared" si="10"/>
        <v>0.594605983986515</v>
      </c>
      <c r="N4" s="31">
        <f t="shared" si="11"/>
        <v>0.5777126099706745</v>
      </c>
      <c r="O4" s="31">
        <f t="shared" si="12"/>
        <v>0.5841584158415841</v>
      </c>
      <c r="P4" s="31">
        <f t="shared" si="13"/>
        <v>0.5129224652087475</v>
      </c>
      <c r="Q4" s="31">
        <f t="shared" si="14"/>
        <v>0.5262543757292882</v>
      </c>
      <c r="R4" s="31">
        <f t="shared" si="15"/>
        <v>0.47527472527472525</v>
      </c>
      <c r="S4" s="31">
        <f t="shared" si="16"/>
        <v>0.6666666666666666</v>
      </c>
      <c r="T4" s="36">
        <f t="shared" si="17"/>
        <v>0.5618362452894827</v>
      </c>
      <c r="U4" s="38">
        <f t="shared" si="18"/>
        <v>0.0023707229652940908</v>
      </c>
      <c r="V4" s="38">
        <f t="shared" si="19"/>
        <v>0.0010738557742717735</v>
      </c>
      <c r="W4" s="38">
        <f t="shared" si="20"/>
        <v>0.00025205895549019444</v>
      </c>
      <c r="X4" s="38">
        <f t="shared" si="21"/>
        <v>0.0004982792981571026</v>
      </c>
      <c r="Y4" s="38">
        <f t="shared" si="22"/>
        <v>0.002392557881786529</v>
      </c>
      <c r="Z4" s="38">
        <f t="shared" si="23"/>
        <v>0.0012660694413986952</v>
      </c>
      <c r="AA4" s="38">
        <f t="shared" si="24"/>
        <v>0.007492896747265259</v>
      </c>
      <c r="AB4" s="38">
        <f t="shared" si="25"/>
        <v>0.010989417246117936</v>
      </c>
      <c r="AC4" s="36"/>
      <c r="AD4" s="38">
        <f t="shared" si="26"/>
        <v>0.0002534569647162985</v>
      </c>
      <c r="AE4" s="42">
        <f t="shared" si="27"/>
        <v>0</v>
      </c>
      <c r="AF4" s="38">
        <f t="shared" si="28"/>
        <v>0.0002853860856390735</v>
      </c>
      <c r="AG4" s="38">
        <f t="shared" si="29"/>
        <v>0.00010915168014297413</v>
      </c>
      <c r="AH4" s="38">
        <f t="shared" si="30"/>
        <v>0.0066721972399178915</v>
      </c>
      <c r="AI4" s="38">
        <f t="shared" si="31"/>
        <v>0.004671942351349388</v>
      </c>
      <c r="AJ4" s="38">
        <f t="shared" si="32"/>
        <v>0.014239949305740093</v>
      </c>
      <c r="AK4" s="38">
        <f t="shared" si="33"/>
        <v>0.0051927419883295075</v>
      </c>
      <c r="AL4" s="36"/>
      <c r="AM4" s="38">
        <f t="shared" si="34"/>
        <v>0.0010767392895626943</v>
      </c>
      <c r="AN4" s="38">
        <f t="shared" si="35"/>
        <v>0.0002853860856390735</v>
      </c>
      <c r="AO4" s="42">
        <f t="shared" si="36"/>
        <v>0</v>
      </c>
      <c r="AP4" s="38">
        <f t="shared" si="37"/>
        <v>4.154841332545258E-05</v>
      </c>
      <c r="AQ4" s="38">
        <f t="shared" si="38"/>
        <v>0.004197762858271459</v>
      </c>
      <c r="AR4" s="38">
        <f t="shared" si="39"/>
        <v>0.0026479498712413804</v>
      </c>
      <c r="AS4" s="38">
        <f t="shared" si="40"/>
        <v>0.0104935202209806</v>
      </c>
      <c r="AT4" s="38">
        <f t="shared" si="41"/>
        <v>0.007912824202673778</v>
      </c>
      <c r="AU4" s="36"/>
      <c r="AV4" s="38">
        <f t="shared" si="42"/>
        <v>0.000695266147661915</v>
      </c>
      <c r="AW4" s="38">
        <f t="shared" si="43"/>
        <v>0.00010915168014297413</v>
      </c>
      <c r="AX4" s="38">
        <f t="shared" si="44"/>
        <v>4.154841332545258E-05</v>
      </c>
      <c r="AY4" s="42">
        <f t="shared" si="45"/>
        <v>0</v>
      </c>
      <c r="AZ4" s="38">
        <f t="shared" si="46"/>
        <v>0.005074560662563935</v>
      </c>
      <c r="BA4" s="38">
        <f t="shared" si="47"/>
        <v>0.0033528778613263707</v>
      </c>
      <c r="BB4" s="38">
        <f t="shared" si="48"/>
        <v>0.011855658071459472</v>
      </c>
      <c r="BC4" s="38">
        <f t="shared" si="49"/>
        <v>0.006807611454214728</v>
      </c>
      <c r="BD4" s="36"/>
      <c r="BE4" s="38">
        <f t="shared" si="50"/>
        <v>0.009526511648184723</v>
      </c>
      <c r="BF4" s="38">
        <f t="shared" si="51"/>
        <v>0.0066721972399178915</v>
      </c>
      <c r="BG4" s="38">
        <f t="shared" si="52"/>
        <v>0.004197762858271459</v>
      </c>
      <c r="BH4" s="38">
        <f t="shared" si="53"/>
        <v>0.005074560662563935</v>
      </c>
      <c r="BI4" s="42">
        <f t="shared" si="54"/>
        <v>0</v>
      </c>
      <c r="BJ4" s="38">
        <f t="shared" si="55"/>
        <v>0.00017773983812770445</v>
      </c>
      <c r="BK4" s="38">
        <f t="shared" si="56"/>
        <v>0.0014173523221397745</v>
      </c>
      <c r="BL4" s="38">
        <f t="shared" si="57"/>
        <v>0.02363727948193322</v>
      </c>
      <c r="BM4" s="36"/>
      <c r="BN4" s="38">
        <f t="shared" si="58"/>
        <v>0.00710175988150749</v>
      </c>
      <c r="BO4" s="38">
        <f t="shared" si="59"/>
        <v>0.004671942351349388</v>
      </c>
      <c r="BP4" s="38">
        <f t="shared" si="60"/>
        <v>0.0026479498712413804</v>
      </c>
      <c r="BQ4" s="38">
        <f t="shared" si="61"/>
        <v>0.0033528778613263707</v>
      </c>
      <c r="BR4" s="38">
        <f t="shared" si="62"/>
        <v>0.00017773983812770445</v>
      </c>
      <c r="BS4" s="42">
        <f t="shared" si="63"/>
        <v>0</v>
      </c>
      <c r="BT4" s="38">
        <f t="shared" si="64"/>
        <v>0.0025989247604694243</v>
      </c>
      <c r="BU4" s="38">
        <f t="shared" si="65"/>
        <v>0.019715611446282994</v>
      </c>
      <c r="BV4" s="36"/>
      <c r="BW4" s="38">
        <f t="shared" si="66"/>
        <v>0.018292992736769192</v>
      </c>
      <c r="BX4" s="38">
        <f t="shared" si="67"/>
        <v>0.014239949305740093</v>
      </c>
      <c r="BY4" s="38">
        <f t="shared" si="68"/>
        <v>0.0104935202209806</v>
      </c>
      <c r="BZ4" s="38">
        <f t="shared" si="69"/>
        <v>0.011855658071459472</v>
      </c>
      <c r="CA4" s="38">
        <f t="shared" si="70"/>
        <v>0.0014173523221397745</v>
      </c>
      <c r="CB4" s="38">
        <f t="shared" si="71"/>
        <v>0.0025989247604694243</v>
      </c>
      <c r="CC4" s="42">
        <f t="shared" si="72"/>
        <v>0</v>
      </c>
      <c r="CD4" s="38">
        <f t="shared" si="73"/>
        <v>0.03663087522977632</v>
      </c>
    </row>
    <row r="5" spans="1:82" s="12" customFormat="1" ht="15.75">
      <c r="A5" s="5">
        <v>4</v>
      </c>
      <c r="B5" s="13" t="s">
        <v>94</v>
      </c>
      <c r="C5" s="25">
        <v>77</v>
      </c>
      <c r="D5" s="25">
        <v>1366</v>
      </c>
      <c r="E5" s="25">
        <v>201</v>
      </c>
      <c r="F5" s="25">
        <v>351</v>
      </c>
      <c r="G5" s="25">
        <v>494</v>
      </c>
      <c r="H5" s="25">
        <v>439</v>
      </c>
      <c r="I5" s="25">
        <v>155</v>
      </c>
      <c r="J5" s="25">
        <v>4</v>
      </c>
      <c r="K5" s="33">
        <f t="shared" si="8"/>
        <v>3087</v>
      </c>
      <c r="L5" s="31">
        <f t="shared" si="9"/>
        <v>0.27017543859649124</v>
      </c>
      <c r="M5" s="31">
        <f t="shared" si="10"/>
        <v>0.5756426464391066</v>
      </c>
      <c r="N5" s="31">
        <f t="shared" si="11"/>
        <v>0.5894428152492669</v>
      </c>
      <c r="O5" s="31">
        <f t="shared" si="12"/>
        <v>0.5792079207920792</v>
      </c>
      <c r="P5" s="31">
        <f t="shared" si="13"/>
        <v>0.49105367793240556</v>
      </c>
      <c r="Q5" s="31">
        <f t="shared" si="14"/>
        <v>0.5122520420070011</v>
      </c>
      <c r="R5" s="31">
        <f t="shared" si="15"/>
        <v>0.4258241758241758</v>
      </c>
      <c r="S5" s="31">
        <f t="shared" si="16"/>
        <v>0.6666666666666666</v>
      </c>
      <c r="T5" s="36">
        <f t="shared" si="17"/>
        <v>0.5287769784172662</v>
      </c>
      <c r="U5" s="38">
        <f t="shared" si="18"/>
        <v>0.06687475639767587</v>
      </c>
      <c r="V5" s="38">
        <f t="shared" si="19"/>
        <v>0.0021963908391333478</v>
      </c>
      <c r="W5" s="38">
        <f t="shared" si="20"/>
        <v>0.0036803437585269283</v>
      </c>
      <c r="X5" s="38">
        <f t="shared" si="21"/>
        <v>0.002543279948811703</v>
      </c>
      <c r="Y5" s="38">
        <f t="shared" si="22"/>
        <v>0.001423047399471089</v>
      </c>
      <c r="Z5" s="38">
        <f t="shared" si="23"/>
        <v>0.0002730735233633049</v>
      </c>
      <c r="AA5" s="38">
        <f t="shared" si="24"/>
        <v>0.010599279561771846</v>
      </c>
      <c r="AB5" s="38">
        <f t="shared" si="25"/>
        <v>0.019013566125516832</v>
      </c>
      <c r="AC5" s="36"/>
      <c r="AD5" s="38">
        <f t="shared" si="26"/>
        <v>0.09331021506716355</v>
      </c>
      <c r="AE5" s="42">
        <f t="shared" si="27"/>
        <v>0</v>
      </c>
      <c r="AF5" s="38">
        <f t="shared" si="28"/>
        <v>0.00019044465918892196</v>
      </c>
      <c r="AG5" s="38">
        <f t="shared" si="29"/>
        <v>1.271118121196421E-05</v>
      </c>
      <c r="AH5" s="38">
        <f t="shared" si="30"/>
        <v>0.007155293593027654</v>
      </c>
      <c r="AI5" s="38">
        <f t="shared" si="31"/>
        <v>0.004018368730267664</v>
      </c>
      <c r="AJ5" s="38">
        <f t="shared" si="32"/>
        <v>0.02244557413739687</v>
      </c>
      <c r="AK5" s="38">
        <f t="shared" si="33"/>
        <v>0.008285372258387264</v>
      </c>
      <c r="AL5" s="36"/>
      <c r="AM5" s="38">
        <f t="shared" si="34"/>
        <v>0.10193165779474532</v>
      </c>
      <c r="AN5" s="38">
        <f t="shared" si="35"/>
        <v>0.00019044465918892196</v>
      </c>
      <c r="AO5" s="42">
        <f t="shared" si="36"/>
        <v>0</v>
      </c>
      <c r="AP5" s="38">
        <f t="shared" si="37"/>
        <v>0.00010475306454977204</v>
      </c>
      <c r="AQ5" s="38">
        <f t="shared" si="38"/>
        <v>0.009680422341956195</v>
      </c>
      <c r="AR5" s="38">
        <f t="shared" si="39"/>
        <v>0.005958415473738891</v>
      </c>
      <c r="AS5" s="38">
        <f t="shared" si="40"/>
        <v>0.026771059167317972</v>
      </c>
      <c r="AT5" s="38">
        <f t="shared" si="41"/>
        <v>0.005963523227736631</v>
      </c>
      <c r="AU5" s="36"/>
      <c r="AV5" s="38">
        <f t="shared" si="42"/>
        <v>0.09550107505196637</v>
      </c>
      <c r="AW5" s="38">
        <f t="shared" si="43"/>
        <v>1.271118121196421E-05</v>
      </c>
      <c r="AX5" s="38">
        <f t="shared" si="44"/>
        <v>0.00010475306454977204</v>
      </c>
      <c r="AY5" s="42">
        <f t="shared" si="45"/>
        <v>0</v>
      </c>
      <c r="AZ5" s="38">
        <f t="shared" si="46"/>
        <v>0.007771170534162314</v>
      </c>
      <c r="BA5" s="38">
        <f t="shared" si="47"/>
        <v>0.004483089703882062</v>
      </c>
      <c r="BB5" s="38">
        <f t="shared" si="48"/>
        <v>0.023526573220378818</v>
      </c>
      <c r="BC5" s="38">
        <f t="shared" si="49"/>
        <v>0.007649032229955669</v>
      </c>
      <c r="BD5" s="36"/>
      <c r="BE5" s="38">
        <f t="shared" si="50"/>
        <v>0.04878719661213345</v>
      </c>
      <c r="BF5" s="38">
        <f t="shared" si="51"/>
        <v>0.007155293593027654</v>
      </c>
      <c r="BG5" s="38">
        <f t="shared" si="52"/>
        <v>0.009680422341956195</v>
      </c>
      <c r="BH5" s="38">
        <f t="shared" si="53"/>
        <v>0.007771170534162314</v>
      </c>
      <c r="BI5" s="42">
        <f t="shared" si="54"/>
        <v>0</v>
      </c>
      <c r="BJ5" s="38">
        <f t="shared" si="55"/>
        <v>0.0004493706394391044</v>
      </c>
      <c r="BK5" s="38">
        <f t="shared" si="56"/>
        <v>0.00425488794528755</v>
      </c>
      <c r="BL5" s="38">
        <f t="shared" si="57"/>
        <v>0.030839921812179705</v>
      </c>
      <c r="BM5" s="36"/>
      <c r="BN5" s="38">
        <f t="shared" si="58"/>
        <v>0.058601081918769296</v>
      </c>
      <c r="BO5" s="38">
        <f t="shared" si="59"/>
        <v>0.004018368730267664</v>
      </c>
      <c r="BP5" s="38">
        <f t="shared" si="60"/>
        <v>0.005958415473738891</v>
      </c>
      <c r="BQ5" s="38">
        <f t="shared" si="61"/>
        <v>0.004483089703882062</v>
      </c>
      <c r="BR5" s="38">
        <f t="shared" si="62"/>
        <v>0.0004493706394391044</v>
      </c>
      <c r="BS5" s="42">
        <f t="shared" si="63"/>
        <v>0</v>
      </c>
      <c r="BT5" s="38">
        <f t="shared" si="64"/>
        <v>0.007469776052916362</v>
      </c>
      <c r="BU5" s="38">
        <f t="shared" si="65"/>
        <v>0.023843876308785372</v>
      </c>
      <c r="BV5" s="36"/>
      <c r="BW5" s="38">
        <f t="shared" si="66"/>
        <v>0.0242265294005728</v>
      </c>
      <c r="BX5" s="38">
        <f t="shared" si="67"/>
        <v>0.02244557413739687</v>
      </c>
      <c r="BY5" s="38">
        <f t="shared" si="68"/>
        <v>0.026771059167317972</v>
      </c>
      <c r="BZ5" s="38">
        <f t="shared" si="69"/>
        <v>0.023526573220378818</v>
      </c>
      <c r="CA5" s="38">
        <f t="shared" si="70"/>
        <v>0.00425488794528755</v>
      </c>
      <c r="CB5" s="38">
        <f t="shared" si="71"/>
        <v>0.007469776052916362</v>
      </c>
      <c r="CC5" s="42">
        <f t="shared" si="72"/>
        <v>0</v>
      </c>
      <c r="CD5" s="38">
        <f t="shared" si="73"/>
        <v>0.05800510539521527</v>
      </c>
    </row>
    <row r="6" spans="1:82" ht="15.75">
      <c r="A6" s="5">
        <v>5</v>
      </c>
      <c r="B6" s="13" t="s">
        <v>95</v>
      </c>
      <c r="C6" s="25">
        <v>153</v>
      </c>
      <c r="D6" s="25">
        <v>1139</v>
      </c>
      <c r="E6" s="25">
        <v>173</v>
      </c>
      <c r="F6" s="25">
        <v>317</v>
      </c>
      <c r="G6" s="25">
        <v>570</v>
      </c>
      <c r="H6" s="25">
        <v>459</v>
      </c>
      <c r="I6" s="25">
        <v>177</v>
      </c>
      <c r="J6" s="25">
        <v>2</v>
      </c>
      <c r="K6" s="33">
        <f t="shared" si="8"/>
        <v>2990</v>
      </c>
      <c r="L6" s="31">
        <f t="shared" si="9"/>
        <v>0.5368421052631579</v>
      </c>
      <c r="M6" s="31">
        <f t="shared" si="10"/>
        <v>0.47998314369995787</v>
      </c>
      <c r="N6" s="31">
        <f t="shared" si="11"/>
        <v>0.5073313782991202</v>
      </c>
      <c r="O6" s="31">
        <f t="shared" si="12"/>
        <v>0.523102310231023</v>
      </c>
      <c r="P6" s="31">
        <f t="shared" si="13"/>
        <v>0.5666003976143141</v>
      </c>
      <c r="Q6" s="31">
        <f t="shared" si="14"/>
        <v>0.5355892648774796</v>
      </c>
      <c r="R6" s="31">
        <f t="shared" si="15"/>
        <v>0.48626373626373626</v>
      </c>
      <c r="S6" s="31">
        <f t="shared" si="16"/>
        <v>0.3333333333333333</v>
      </c>
      <c r="T6" s="36">
        <f t="shared" si="17"/>
        <v>0.5121616992120589</v>
      </c>
      <c r="U6" s="38">
        <f t="shared" si="18"/>
        <v>0.0006091224428471242</v>
      </c>
      <c r="V6" s="38">
        <f t="shared" si="19"/>
        <v>0.0010354594348453673</v>
      </c>
      <c r="W6" s="38">
        <f t="shared" si="20"/>
        <v>2.333200012197265E-05</v>
      </c>
      <c r="X6" s="38">
        <f t="shared" si="21"/>
        <v>0.00011969696946827984</v>
      </c>
      <c r="Y6" s="38">
        <f t="shared" si="22"/>
        <v>0.0029635718837317067</v>
      </c>
      <c r="Z6" s="38">
        <f t="shared" si="23"/>
        <v>0.0005488508330075989</v>
      </c>
      <c r="AA6" s="38">
        <f t="shared" si="24"/>
        <v>0.0006707044848726923</v>
      </c>
      <c r="AB6" s="38">
        <f t="shared" si="25"/>
        <v>0.03197958444285534</v>
      </c>
      <c r="AC6" s="36"/>
      <c r="AD6" s="38">
        <f t="shared" si="26"/>
        <v>0.003232941510045458</v>
      </c>
      <c r="AE6" s="42">
        <f t="shared" si="27"/>
        <v>0</v>
      </c>
      <c r="AF6" s="38">
        <f t="shared" si="28"/>
        <v>0.0007479259356908211</v>
      </c>
      <c r="AG6" s="38">
        <f t="shared" si="29"/>
        <v>0.0018592625223337314</v>
      </c>
      <c r="AH6" s="38">
        <f t="shared" si="30"/>
        <v>0.007502548675664065</v>
      </c>
      <c r="AI6" s="38">
        <f t="shared" si="31"/>
        <v>0.0030920407124092305</v>
      </c>
      <c r="AJ6" s="38">
        <f t="shared" si="32"/>
        <v>3.944584295218837E-05</v>
      </c>
      <c r="AK6" s="38">
        <f t="shared" si="33"/>
        <v>0.021506166880566942</v>
      </c>
      <c r="AL6" s="36"/>
      <c r="AM6" s="38">
        <f t="shared" si="34"/>
        <v>0.00087088300594598</v>
      </c>
      <c r="AN6" s="38">
        <f t="shared" si="35"/>
        <v>0.0007479259356908211</v>
      </c>
      <c r="AO6" s="42">
        <f t="shared" si="36"/>
        <v>0</v>
      </c>
      <c r="AP6" s="38">
        <f t="shared" si="37"/>
        <v>0.00024872229400071206</v>
      </c>
      <c r="AQ6" s="38">
        <f t="shared" si="38"/>
        <v>0.003512816650584828</v>
      </c>
      <c r="AR6" s="38">
        <f t="shared" si="39"/>
        <v>0.0007985081538754227</v>
      </c>
      <c r="AS6" s="38">
        <f t="shared" si="40"/>
        <v>0.00044384554093107766</v>
      </c>
      <c r="AT6" s="38">
        <f t="shared" si="41"/>
        <v>0.030275319651916006</v>
      </c>
      <c r="AU6" s="36"/>
      <c r="AV6" s="38">
        <f t="shared" si="42"/>
        <v>0.00018878196752507748</v>
      </c>
      <c r="AW6" s="38">
        <f t="shared" si="43"/>
        <v>0.0018592625223337314</v>
      </c>
      <c r="AX6" s="38">
        <f t="shared" si="44"/>
        <v>0.00024872229400071206</v>
      </c>
      <c r="AY6" s="42">
        <f t="shared" si="45"/>
        <v>0</v>
      </c>
      <c r="AZ6" s="38">
        <f t="shared" si="46"/>
        <v>0.001892083606004427</v>
      </c>
      <c r="BA6" s="38">
        <f t="shared" si="47"/>
        <v>0.0001559240363426628</v>
      </c>
      <c r="BB6" s="38">
        <f t="shared" si="48"/>
        <v>0.0013570805319432601</v>
      </c>
      <c r="BC6" s="38">
        <f t="shared" si="49"/>
        <v>0.0360122645927959</v>
      </c>
      <c r="BD6" s="36"/>
      <c r="BE6" s="38">
        <f t="shared" si="50"/>
        <v>0.0008855559636568837</v>
      </c>
      <c r="BF6" s="38">
        <f t="shared" si="51"/>
        <v>0.007502548675664065</v>
      </c>
      <c r="BG6" s="38">
        <f t="shared" si="52"/>
        <v>0.003512816650584828</v>
      </c>
      <c r="BH6" s="38">
        <f t="shared" si="53"/>
        <v>0.001892083606004427</v>
      </c>
      <c r="BI6" s="42">
        <f t="shared" si="54"/>
        <v>0</v>
      </c>
      <c r="BJ6" s="38">
        <f t="shared" si="55"/>
        <v>0.0009616903536215706</v>
      </c>
      <c r="BK6" s="38">
        <f t="shared" si="56"/>
        <v>0.0064539791569574335</v>
      </c>
      <c r="BL6" s="38">
        <f t="shared" si="57"/>
        <v>0.054413523278267234</v>
      </c>
      <c r="BM6" s="36"/>
      <c r="BN6" s="38">
        <f t="shared" si="58"/>
        <v>1.5696090319865514E-06</v>
      </c>
      <c r="BO6" s="38">
        <f t="shared" si="59"/>
        <v>0.0030920407124092305</v>
      </c>
      <c r="BP6" s="38">
        <f t="shared" si="60"/>
        <v>0.0007985081538754227</v>
      </c>
      <c r="BQ6" s="38">
        <f t="shared" si="61"/>
        <v>0.0001559240363426628</v>
      </c>
      <c r="BR6" s="38">
        <f t="shared" si="62"/>
        <v>0.0009616903536215706</v>
      </c>
      <c r="BS6" s="42">
        <f t="shared" si="63"/>
        <v>0</v>
      </c>
      <c r="BT6" s="38">
        <f t="shared" si="64"/>
        <v>0.002433007773025213</v>
      </c>
      <c r="BU6" s="38">
        <f t="shared" si="65"/>
        <v>0.04090746184479039</v>
      </c>
      <c r="BV6" s="36"/>
      <c r="BW6" s="38">
        <f t="shared" si="66"/>
        <v>0.0025581714106416562</v>
      </c>
      <c r="BX6" s="38">
        <f t="shared" si="67"/>
        <v>3.944584295218837E-05</v>
      </c>
      <c r="BY6" s="38">
        <f t="shared" si="68"/>
        <v>0.00044384554093107766</v>
      </c>
      <c r="BZ6" s="38">
        <f t="shared" si="69"/>
        <v>0.0013570805319432601</v>
      </c>
      <c r="CA6" s="38">
        <f t="shared" si="70"/>
        <v>0.0064539791569574335</v>
      </c>
      <c r="CB6" s="38">
        <f t="shared" si="71"/>
        <v>0.002433007773025213</v>
      </c>
      <c r="CC6" s="42">
        <f t="shared" si="72"/>
        <v>0</v>
      </c>
      <c r="CD6" s="38">
        <f t="shared" si="73"/>
        <v>0.023387708140455397</v>
      </c>
    </row>
    <row r="7" spans="1:82" s="12" customFormat="1" ht="15.75">
      <c r="A7" s="5">
        <v>6</v>
      </c>
      <c r="B7" s="13" t="s">
        <v>96</v>
      </c>
      <c r="C7" s="25">
        <v>137</v>
      </c>
      <c r="D7" s="25">
        <v>1084</v>
      </c>
      <c r="E7" s="25">
        <v>166</v>
      </c>
      <c r="F7" s="25">
        <v>311</v>
      </c>
      <c r="G7" s="25">
        <v>552</v>
      </c>
      <c r="H7" s="25">
        <v>441</v>
      </c>
      <c r="I7" s="25">
        <v>199</v>
      </c>
      <c r="J7" s="25">
        <v>1</v>
      </c>
      <c r="K7" s="33">
        <f t="shared" si="8"/>
        <v>2891</v>
      </c>
      <c r="L7" s="31">
        <f t="shared" si="9"/>
        <v>0.4807017543859649</v>
      </c>
      <c r="M7" s="31">
        <f t="shared" si="10"/>
        <v>0.45680573114201434</v>
      </c>
      <c r="N7" s="31">
        <f t="shared" si="11"/>
        <v>0.4868035190615836</v>
      </c>
      <c r="O7" s="31">
        <f t="shared" si="12"/>
        <v>0.5132013201320133</v>
      </c>
      <c r="P7" s="31">
        <f t="shared" si="13"/>
        <v>0.5487077534791253</v>
      </c>
      <c r="Q7" s="31">
        <f t="shared" si="14"/>
        <v>0.514585764294049</v>
      </c>
      <c r="R7" s="31">
        <f t="shared" si="15"/>
        <v>0.5467032967032966</v>
      </c>
      <c r="S7" s="31">
        <f t="shared" si="16"/>
        <v>0.16666666666666666</v>
      </c>
      <c r="T7" s="36">
        <f t="shared" si="17"/>
        <v>0.4952038369304556</v>
      </c>
      <c r="U7" s="38">
        <f t="shared" si="18"/>
        <v>0.0002103103981272219</v>
      </c>
      <c r="V7" s="38">
        <f t="shared" si="19"/>
        <v>0.001474414528140327</v>
      </c>
      <c r="W7" s="38">
        <f t="shared" si="20"/>
        <v>7.056534029809057E-05</v>
      </c>
      <c r="X7" s="38">
        <f t="shared" si="21"/>
        <v>0.00032390940159034945</v>
      </c>
      <c r="Y7" s="38">
        <f t="shared" si="22"/>
        <v>0.002862669086047006</v>
      </c>
      <c r="Z7" s="38">
        <f t="shared" si="23"/>
        <v>0.00037565910832761053</v>
      </c>
      <c r="AA7" s="38">
        <f t="shared" si="24"/>
        <v>0.0026521943568944724</v>
      </c>
      <c r="AB7" s="38">
        <f t="shared" si="25"/>
        <v>0.10793667224493783</v>
      </c>
      <c r="AC7" s="36"/>
      <c r="AD7" s="38">
        <f t="shared" si="26"/>
        <v>0.000571019926875426</v>
      </c>
      <c r="AE7" s="42">
        <f t="shared" si="27"/>
        <v>0</v>
      </c>
      <c r="AF7" s="38">
        <f t="shared" si="28"/>
        <v>0.000899867280067455</v>
      </c>
      <c r="AG7" s="38">
        <f t="shared" si="29"/>
        <v>0.0031804624575288865</v>
      </c>
      <c r="AH7" s="38">
        <f t="shared" si="30"/>
        <v>0.008445981709650835</v>
      </c>
      <c r="AI7" s="38">
        <f t="shared" si="31"/>
        <v>0.003338532231050226</v>
      </c>
      <c r="AJ7" s="38">
        <f t="shared" si="32"/>
        <v>0.008081572293845051</v>
      </c>
      <c r="AK7" s="38">
        <f t="shared" si="33"/>
        <v>0.08418067673462994</v>
      </c>
      <c r="AL7" s="36"/>
      <c r="AM7" s="38">
        <f t="shared" si="34"/>
        <v>3.723153215662796E-05</v>
      </c>
      <c r="AN7" s="38">
        <f t="shared" si="35"/>
        <v>0.000899867280067455</v>
      </c>
      <c r="AO7" s="42">
        <f t="shared" si="36"/>
        <v>0</v>
      </c>
      <c r="AP7" s="38">
        <f t="shared" si="37"/>
        <v>0.0006968439013539773</v>
      </c>
      <c r="AQ7" s="38">
        <f t="shared" si="38"/>
        <v>0.0038321342388219506</v>
      </c>
      <c r="AR7" s="38">
        <f t="shared" si="39"/>
        <v>0.0007718531501568475</v>
      </c>
      <c r="AS7" s="38">
        <f t="shared" si="40"/>
        <v>0.003587983361526668</v>
      </c>
      <c r="AT7" s="38">
        <f t="shared" si="41"/>
        <v>0.10248760426132485</v>
      </c>
      <c r="AU7" s="36"/>
      <c r="AV7" s="38">
        <f t="shared" si="42"/>
        <v>0.0010562217736817187</v>
      </c>
      <c r="AW7" s="38">
        <f t="shared" si="43"/>
        <v>0.0031804624575288865</v>
      </c>
      <c r="AX7" s="38">
        <f t="shared" si="44"/>
        <v>0.0006968439013539773</v>
      </c>
      <c r="AY7" s="42">
        <f t="shared" si="45"/>
        <v>0</v>
      </c>
      <c r="AZ7" s="38">
        <f t="shared" si="46"/>
        <v>0.0012607068090329078</v>
      </c>
      <c r="BA7" s="38">
        <f t="shared" si="47"/>
        <v>1.916685637794893E-06</v>
      </c>
      <c r="BB7" s="38">
        <f t="shared" si="48"/>
        <v>0.0011223824341828218</v>
      </c>
      <c r="BC7" s="38">
        <f t="shared" si="49"/>
        <v>0.12008626605234787</v>
      </c>
      <c r="BD7" s="36"/>
      <c r="BE7" s="38">
        <f t="shared" si="50"/>
        <v>0.004624815912658927</v>
      </c>
      <c r="BF7" s="38">
        <f t="shared" si="51"/>
        <v>0.008445981709650835</v>
      </c>
      <c r="BG7" s="38">
        <f t="shared" si="52"/>
        <v>0.0038321342388219506</v>
      </c>
      <c r="BH7" s="38">
        <f t="shared" si="53"/>
        <v>0.0012607068090329078</v>
      </c>
      <c r="BI7" s="42">
        <f t="shared" si="54"/>
        <v>0</v>
      </c>
      <c r="BJ7" s="38">
        <f t="shared" si="55"/>
        <v>0.0011643101459464606</v>
      </c>
      <c r="BK7" s="38">
        <f t="shared" si="56"/>
        <v>4.017846966165232E-06</v>
      </c>
      <c r="BL7" s="38">
        <f t="shared" si="57"/>
        <v>0.14595539201284455</v>
      </c>
      <c r="BM7" s="36"/>
      <c r="BN7" s="38">
        <f t="shared" si="58"/>
        <v>0.0011481261274511414</v>
      </c>
      <c r="BO7" s="38">
        <f t="shared" si="59"/>
        <v>0.003338532231050226</v>
      </c>
      <c r="BP7" s="38">
        <f t="shared" si="60"/>
        <v>0.0007718531501568475</v>
      </c>
      <c r="BQ7" s="38">
        <f t="shared" si="61"/>
        <v>1.916685637794893E-06</v>
      </c>
      <c r="BR7" s="38">
        <f t="shared" si="62"/>
        <v>0.0011643101459464606</v>
      </c>
      <c r="BS7" s="42">
        <f t="shared" si="63"/>
        <v>0</v>
      </c>
      <c r="BT7" s="38">
        <f t="shared" si="64"/>
        <v>0.0010315358880590726</v>
      </c>
      <c r="BU7" s="38">
        <f t="shared" si="65"/>
        <v>0.12104769849385202</v>
      </c>
      <c r="BV7" s="36"/>
      <c r="BW7" s="38">
        <f t="shared" si="66"/>
        <v>0.004356203588266532</v>
      </c>
      <c r="BX7" s="38">
        <f t="shared" si="67"/>
        <v>0.008081572293845051</v>
      </c>
      <c r="BY7" s="38">
        <f t="shared" si="68"/>
        <v>0.003587983361526668</v>
      </c>
      <c r="BZ7" s="38">
        <f t="shared" si="69"/>
        <v>0.0011223824341828218</v>
      </c>
      <c r="CA7" s="38">
        <f t="shared" si="70"/>
        <v>4.017846966165232E-06</v>
      </c>
      <c r="CB7" s="38">
        <f t="shared" si="71"/>
        <v>0.0010315358880590726</v>
      </c>
      <c r="CC7" s="42">
        <f t="shared" si="72"/>
        <v>0</v>
      </c>
      <c r="CD7" s="38">
        <f t="shared" si="73"/>
        <v>0.1444278401695984</v>
      </c>
    </row>
    <row r="8" spans="1:82" ht="15.75">
      <c r="A8" s="5">
        <v>7</v>
      </c>
      <c r="B8" s="13" t="s">
        <v>97</v>
      </c>
      <c r="C8" s="25">
        <v>134</v>
      </c>
      <c r="D8" s="25">
        <v>976</v>
      </c>
      <c r="E8" s="25">
        <v>144</v>
      </c>
      <c r="F8" s="25">
        <v>294</v>
      </c>
      <c r="G8" s="25">
        <v>529</v>
      </c>
      <c r="H8" s="25">
        <v>440</v>
      </c>
      <c r="I8" s="25">
        <v>190</v>
      </c>
      <c r="J8" s="25">
        <v>0</v>
      </c>
      <c r="K8" s="33">
        <f t="shared" si="8"/>
        <v>2707</v>
      </c>
      <c r="L8" s="31">
        <f t="shared" si="9"/>
        <v>0.47017543859649125</v>
      </c>
      <c r="M8" s="31">
        <f t="shared" si="10"/>
        <v>0.4112937210282343</v>
      </c>
      <c r="N8" s="31">
        <f t="shared" si="11"/>
        <v>0.4222873900293255</v>
      </c>
      <c r="O8" s="31">
        <f t="shared" si="12"/>
        <v>0.48514851485148514</v>
      </c>
      <c r="P8" s="31">
        <f t="shared" si="13"/>
        <v>0.525844930417495</v>
      </c>
      <c r="Q8" s="31">
        <f t="shared" si="14"/>
        <v>0.5134189031505251</v>
      </c>
      <c r="R8" s="31">
        <f t="shared" si="15"/>
        <v>0.521978021978022</v>
      </c>
      <c r="S8" s="31">
        <f t="shared" si="16"/>
        <v>0</v>
      </c>
      <c r="T8" s="36">
        <f t="shared" si="17"/>
        <v>0.46368619390202126</v>
      </c>
      <c r="U8" s="38">
        <f t="shared" si="18"/>
        <v>4.211029670470687E-05</v>
      </c>
      <c r="V8" s="38">
        <f t="shared" si="19"/>
        <v>0.002744971213830502</v>
      </c>
      <c r="W8" s="38">
        <f t="shared" si="20"/>
        <v>0.0017138609620899272</v>
      </c>
      <c r="X8" s="38">
        <f t="shared" si="21"/>
        <v>0.00046063122053779595</v>
      </c>
      <c r="Y8" s="38">
        <f t="shared" si="22"/>
        <v>0.0038637085252000917</v>
      </c>
      <c r="Z8" s="38">
        <f t="shared" si="23"/>
        <v>0.002473342369196217</v>
      </c>
      <c r="AA8" s="38">
        <f t="shared" si="24"/>
        <v>0.0033979372204420294</v>
      </c>
      <c r="AB8" s="38">
        <f t="shared" si="25"/>
        <v>0.21500488641534285</v>
      </c>
      <c r="AC8" s="36"/>
      <c r="AD8" s="38">
        <f t="shared" si="26"/>
        <v>0.003467056663787978</v>
      </c>
      <c r="AE8" s="42">
        <f t="shared" si="27"/>
        <v>0</v>
      </c>
      <c r="AF8" s="38">
        <f t="shared" si="28"/>
        <v>0.00012086075810555406</v>
      </c>
      <c r="AG8" s="38">
        <f t="shared" si="29"/>
        <v>0.005454530570674889</v>
      </c>
      <c r="AH8" s="38">
        <f t="shared" si="30"/>
        <v>0.013121979572542254</v>
      </c>
      <c r="AI8" s="38">
        <f t="shared" si="31"/>
        <v>0.010429552823511058</v>
      </c>
      <c r="AJ8" s="38">
        <f t="shared" si="32"/>
        <v>0.012251014476743175</v>
      </c>
      <c r="AK8" s="38">
        <f t="shared" si="33"/>
        <v>0.16916252495725104</v>
      </c>
      <c r="AL8" s="36"/>
      <c r="AM8" s="38">
        <f t="shared" si="34"/>
        <v>0.002293265195571223</v>
      </c>
      <c r="AN8" s="38">
        <f t="shared" si="35"/>
        <v>0.00012086075810555406</v>
      </c>
      <c r="AO8" s="42">
        <f t="shared" si="36"/>
        <v>0</v>
      </c>
      <c r="AP8" s="38">
        <f t="shared" si="37"/>
        <v>0.003951521013907131</v>
      </c>
      <c r="AQ8" s="38">
        <f t="shared" si="38"/>
        <v>0.010724164171247358</v>
      </c>
      <c r="AR8" s="38">
        <f t="shared" si="39"/>
        <v>0.008304952683759366</v>
      </c>
      <c r="AS8" s="38">
        <f t="shared" si="40"/>
        <v>0.009938222098330464</v>
      </c>
      <c r="AT8" s="38">
        <f t="shared" si="41"/>
        <v>0.1783266397777797</v>
      </c>
      <c r="AU8" s="36"/>
      <c r="AV8" s="38">
        <f t="shared" si="42"/>
        <v>0.00022419301253786183</v>
      </c>
      <c r="AW8" s="38">
        <f t="shared" si="43"/>
        <v>0.005454530570674889</v>
      </c>
      <c r="AX8" s="38">
        <f t="shared" si="44"/>
        <v>0.003951521013907131</v>
      </c>
      <c r="AY8" s="42">
        <f t="shared" si="45"/>
        <v>0</v>
      </c>
      <c r="AZ8" s="38">
        <f t="shared" si="46"/>
        <v>0.0016561982399213723</v>
      </c>
      <c r="BA8" s="38">
        <f t="shared" si="47"/>
        <v>0.0007992148545784943</v>
      </c>
      <c r="BB8" s="38">
        <f t="shared" si="48"/>
        <v>0.0013564125951836304</v>
      </c>
      <c r="BC8" s="38">
        <f t="shared" si="49"/>
        <v>0.2353690814626017</v>
      </c>
      <c r="BD8" s="36"/>
      <c r="BE8" s="38">
        <f t="shared" si="50"/>
        <v>0.0030990923196088068</v>
      </c>
      <c r="BF8" s="38">
        <f t="shared" si="51"/>
        <v>0.013121979572542254</v>
      </c>
      <c r="BG8" s="38">
        <f t="shared" si="52"/>
        <v>0.010724164171247358</v>
      </c>
      <c r="BH8" s="38">
        <f t="shared" si="53"/>
        <v>0.0016561982399213723</v>
      </c>
      <c r="BI8" s="42">
        <f t="shared" si="54"/>
        <v>0</v>
      </c>
      <c r="BJ8" s="38">
        <f t="shared" si="55"/>
        <v>0.00015440615363948075</v>
      </c>
      <c r="BK8" s="38">
        <f t="shared" si="56"/>
        <v>1.4952980879267634E-05</v>
      </c>
      <c r="BL8" s="38">
        <f t="shared" si="57"/>
        <v>0.2765128908457802</v>
      </c>
      <c r="BM8" s="36"/>
      <c r="BN8" s="38">
        <f t="shared" si="58"/>
        <v>0.0018699972266359801</v>
      </c>
      <c r="BO8" s="38">
        <f t="shared" si="59"/>
        <v>0.010429552823511058</v>
      </c>
      <c r="BP8" s="38">
        <f t="shared" si="60"/>
        <v>0.008304952683759366</v>
      </c>
      <c r="BQ8" s="38">
        <f t="shared" si="61"/>
        <v>0.0007992148545784943</v>
      </c>
      <c r="BR8" s="38">
        <f t="shared" si="62"/>
        <v>0.00015440615363948075</v>
      </c>
      <c r="BS8" s="42">
        <f t="shared" si="63"/>
        <v>0</v>
      </c>
      <c r="BT8" s="38">
        <f t="shared" si="64"/>
        <v>7.325851510321253E-05</v>
      </c>
      <c r="BU8" s="38">
        <f t="shared" si="65"/>
        <v>0.2635989701122882</v>
      </c>
      <c r="BV8" s="36"/>
      <c r="BW8" s="38">
        <f t="shared" si="66"/>
        <v>0.0026835076450004475</v>
      </c>
      <c r="BX8" s="38">
        <f t="shared" si="67"/>
        <v>0.012251014476743175</v>
      </c>
      <c r="BY8" s="38">
        <f t="shared" si="68"/>
        <v>0.009938222098330464</v>
      </c>
      <c r="BZ8" s="38">
        <f t="shared" si="69"/>
        <v>0.0013564125951836304</v>
      </c>
      <c r="CA8" s="38">
        <f t="shared" si="70"/>
        <v>1.4952980879267634E-05</v>
      </c>
      <c r="CB8" s="38">
        <f t="shared" si="71"/>
        <v>7.325851510321253E-05</v>
      </c>
      <c r="CC8" s="42">
        <f t="shared" si="72"/>
        <v>0</v>
      </c>
      <c r="CD8" s="38">
        <f t="shared" si="73"/>
        <v>0.2724610554280884</v>
      </c>
    </row>
    <row r="9" spans="1:82" s="12" customFormat="1" ht="15.75">
      <c r="A9" s="5">
        <v>8</v>
      </c>
      <c r="B9" s="13" t="s">
        <v>98</v>
      </c>
      <c r="C9" s="25">
        <v>155</v>
      </c>
      <c r="D9" s="25">
        <v>1149</v>
      </c>
      <c r="E9" s="25">
        <v>158</v>
      </c>
      <c r="F9" s="25">
        <v>289</v>
      </c>
      <c r="G9" s="25">
        <v>425</v>
      </c>
      <c r="H9" s="25">
        <v>345</v>
      </c>
      <c r="I9" s="25">
        <v>138</v>
      </c>
      <c r="J9" s="25">
        <v>4</v>
      </c>
      <c r="K9" s="33">
        <f t="shared" si="8"/>
        <v>2663</v>
      </c>
      <c r="L9" s="31">
        <f t="shared" si="9"/>
        <v>0.543859649122807</v>
      </c>
      <c r="M9" s="31">
        <f t="shared" si="10"/>
        <v>0.48419721871049304</v>
      </c>
      <c r="N9" s="31">
        <f t="shared" si="11"/>
        <v>0.4633431085043988</v>
      </c>
      <c r="O9" s="31">
        <f t="shared" si="12"/>
        <v>0.4768976897689769</v>
      </c>
      <c r="P9" s="31">
        <f t="shared" si="13"/>
        <v>0.4224652087475149</v>
      </c>
      <c r="Q9" s="31">
        <f t="shared" si="14"/>
        <v>0.4025670945157526</v>
      </c>
      <c r="R9" s="31">
        <f t="shared" si="15"/>
        <v>0.3791208791208791</v>
      </c>
      <c r="S9" s="31">
        <f t="shared" si="16"/>
        <v>0.6666666666666666</v>
      </c>
      <c r="T9" s="36">
        <f t="shared" si="17"/>
        <v>0.4561493662213087</v>
      </c>
      <c r="U9" s="38">
        <f t="shared" si="18"/>
        <v>0.007693093726660874</v>
      </c>
      <c r="V9" s="38">
        <f t="shared" si="19"/>
        <v>0.0007866820292550444</v>
      </c>
      <c r="W9" s="38">
        <f t="shared" si="20"/>
        <v>5.1749928035518504E-05</v>
      </c>
      <c r="X9" s="38">
        <f t="shared" si="21"/>
        <v>0.0004304929300387228</v>
      </c>
      <c r="Y9" s="38">
        <f t="shared" si="22"/>
        <v>0.001134622464719337</v>
      </c>
      <c r="Z9" s="38">
        <f t="shared" si="23"/>
        <v>0.002871059841128035</v>
      </c>
      <c r="AA9" s="38">
        <f t="shared" si="24"/>
        <v>0.005933387824981047</v>
      </c>
      <c r="AB9" s="38">
        <f t="shared" si="25"/>
        <v>0.0443175337868011</v>
      </c>
      <c r="AC9" s="36"/>
      <c r="AD9" s="38">
        <f t="shared" si="26"/>
        <v>0.003559605602704211</v>
      </c>
      <c r="AE9" s="42">
        <f t="shared" si="27"/>
        <v>0</v>
      </c>
      <c r="AF9" s="38">
        <f t="shared" si="28"/>
        <v>0.0004348939124879237</v>
      </c>
      <c r="AG9" s="38">
        <f t="shared" si="29"/>
        <v>5.3283122768031775E-05</v>
      </c>
      <c r="AH9" s="38">
        <f t="shared" si="30"/>
        <v>0.0038108410540692297</v>
      </c>
      <c r="AI9" s="38">
        <f t="shared" si="31"/>
        <v>0.006663477176048745</v>
      </c>
      <c r="AJ9" s="38">
        <f t="shared" si="32"/>
        <v>0.011041037141551868</v>
      </c>
      <c r="AK9" s="38">
        <f t="shared" si="33"/>
        <v>0.033295099437430746</v>
      </c>
      <c r="AL9" s="36"/>
      <c r="AM9" s="38">
        <f t="shared" si="34"/>
        <v>0.006482913313155784</v>
      </c>
      <c r="AN9" s="38">
        <f t="shared" si="35"/>
        <v>0.0004348939124879237</v>
      </c>
      <c r="AO9" s="42">
        <f t="shared" si="36"/>
        <v>0</v>
      </c>
      <c r="AP9" s="38">
        <f t="shared" si="37"/>
        <v>0.0001837266732580514</v>
      </c>
      <c r="AQ9" s="38">
        <f t="shared" si="38"/>
        <v>0.0016710026885338475</v>
      </c>
      <c r="AR9" s="38">
        <f t="shared" si="39"/>
        <v>0.0036937238763481164</v>
      </c>
      <c r="AS9" s="38">
        <f t="shared" si="40"/>
        <v>0.007093383922330209</v>
      </c>
      <c r="AT9" s="38">
        <f t="shared" si="41"/>
        <v>0.04134046930376511</v>
      </c>
      <c r="AU9" s="36"/>
      <c r="AV9" s="38">
        <f t="shared" si="42"/>
        <v>0.004483904000504001</v>
      </c>
      <c r="AW9" s="38">
        <f t="shared" si="43"/>
        <v>5.3283122768031775E-05</v>
      </c>
      <c r="AX9" s="38">
        <f t="shared" si="44"/>
        <v>0.0001837266732580514</v>
      </c>
      <c r="AY9" s="42">
        <f t="shared" si="45"/>
        <v>0</v>
      </c>
      <c r="AZ9" s="38">
        <f t="shared" si="46"/>
        <v>0.0029628949901518184</v>
      </c>
      <c r="BA9" s="38">
        <f t="shared" si="47"/>
        <v>0.005525037390698647</v>
      </c>
      <c r="BB9" s="38">
        <f t="shared" si="48"/>
        <v>0.00956030470051397</v>
      </c>
      <c r="BC9" s="38">
        <f t="shared" si="49"/>
        <v>0.0360122645927959</v>
      </c>
      <c r="BD9" s="36"/>
      <c r="BE9" s="38">
        <f t="shared" si="50"/>
        <v>0.014736610154030355</v>
      </c>
      <c r="BF9" s="38">
        <f t="shared" si="51"/>
        <v>0.0038108410540692297</v>
      </c>
      <c r="BG9" s="38">
        <f t="shared" si="52"/>
        <v>0.0016710026885338475</v>
      </c>
      <c r="BH9" s="38">
        <f t="shared" si="53"/>
        <v>0.0029628949901518184</v>
      </c>
      <c r="BI9" s="42">
        <f t="shared" si="54"/>
        <v>0</v>
      </c>
      <c r="BJ9" s="38">
        <f t="shared" si="55"/>
        <v>0.0003959349499802613</v>
      </c>
      <c r="BK9" s="38">
        <f t="shared" si="56"/>
        <v>0.0018787309107824591</v>
      </c>
      <c r="BL9" s="38">
        <f t="shared" si="57"/>
        <v>0.059634352049839225</v>
      </c>
      <c r="BM9" s="36"/>
      <c r="BN9" s="38">
        <f t="shared" si="58"/>
        <v>0.019963585987387455</v>
      </c>
      <c r="BO9" s="38">
        <f t="shared" si="59"/>
        <v>0.006663477176048745</v>
      </c>
      <c r="BP9" s="38">
        <f t="shared" si="60"/>
        <v>0.0036937238763481164</v>
      </c>
      <c r="BQ9" s="38">
        <f t="shared" si="61"/>
        <v>0.005525037390698647</v>
      </c>
      <c r="BR9" s="38">
        <f t="shared" si="62"/>
        <v>0.0003959349499802613</v>
      </c>
      <c r="BS9" s="42">
        <f t="shared" si="63"/>
        <v>0</v>
      </c>
      <c r="BT9" s="38">
        <f t="shared" si="64"/>
        <v>0.0005497250163428038</v>
      </c>
      <c r="BU9" s="38">
        <f t="shared" si="65"/>
        <v>0.06974858401029584</v>
      </c>
      <c r="BV9" s="36"/>
      <c r="BW9" s="38">
        <f t="shared" si="66"/>
        <v>0.027138862341748112</v>
      </c>
      <c r="BX9" s="38">
        <f t="shared" si="67"/>
        <v>0.011041037141551868</v>
      </c>
      <c r="BY9" s="38">
        <f t="shared" si="68"/>
        <v>0.007093383922330209</v>
      </c>
      <c r="BZ9" s="38">
        <f t="shared" si="69"/>
        <v>0.00956030470051397</v>
      </c>
      <c r="CA9" s="38">
        <f t="shared" si="70"/>
        <v>0.0018787309107824591</v>
      </c>
      <c r="CB9" s="38">
        <f t="shared" si="71"/>
        <v>0.0005497250163428038</v>
      </c>
      <c r="CC9" s="42">
        <f t="shared" si="72"/>
        <v>0</v>
      </c>
      <c r="CD9" s="38">
        <f t="shared" si="73"/>
        <v>0.08268257993532717</v>
      </c>
    </row>
    <row r="10" spans="1:82" ht="15.75">
      <c r="A10" s="5">
        <v>9</v>
      </c>
      <c r="B10" s="13" t="s">
        <v>99</v>
      </c>
      <c r="C10" s="25">
        <v>112</v>
      </c>
      <c r="D10" s="25">
        <v>955</v>
      </c>
      <c r="E10" s="25">
        <v>156</v>
      </c>
      <c r="F10" s="25">
        <v>289</v>
      </c>
      <c r="G10" s="25">
        <v>512</v>
      </c>
      <c r="H10" s="25">
        <v>434</v>
      </c>
      <c r="I10" s="25">
        <v>192</v>
      </c>
      <c r="J10" s="25">
        <v>1</v>
      </c>
      <c r="K10" s="33">
        <f t="shared" si="8"/>
        <v>2651</v>
      </c>
      <c r="L10" s="31">
        <f t="shared" si="9"/>
        <v>0.3929824561403509</v>
      </c>
      <c r="M10" s="31">
        <f t="shared" si="10"/>
        <v>0.4024441635061104</v>
      </c>
      <c r="N10" s="31">
        <f t="shared" si="11"/>
        <v>0.4574780058651026</v>
      </c>
      <c r="O10" s="31">
        <f t="shared" si="12"/>
        <v>0.4768976897689769</v>
      </c>
      <c r="P10" s="31">
        <f t="shared" si="13"/>
        <v>0.5089463220675944</v>
      </c>
      <c r="Q10" s="31">
        <f t="shared" si="14"/>
        <v>0.5064177362893816</v>
      </c>
      <c r="R10" s="31">
        <f t="shared" si="15"/>
        <v>0.5274725274725275</v>
      </c>
      <c r="S10" s="31">
        <f t="shared" si="16"/>
        <v>0.16666666666666666</v>
      </c>
      <c r="T10" s="36">
        <f t="shared" si="17"/>
        <v>0.45409386776293253</v>
      </c>
      <c r="U10" s="38">
        <f t="shared" si="18"/>
        <v>0.0037346046305046085</v>
      </c>
      <c r="V10" s="38">
        <f t="shared" si="19"/>
        <v>0.002667691949817191</v>
      </c>
      <c r="W10" s="38">
        <f t="shared" si="20"/>
        <v>1.1452390694559356E-05</v>
      </c>
      <c r="X10" s="38">
        <f t="shared" si="21"/>
        <v>0.0005200142980833531</v>
      </c>
      <c r="Y10" s="38">
        <f t="shared" si="22"/>
        <v>0.0030087917432450157</v>
      </c>
      <c r="Z10" s="38">
        <f t="shared" si="23"/>
        <v>0.002737787217573125</v>
      </c>
      <c r="AA10" s="38">
        <f t="shared" si="24"/>
        <v>0.005384427700776534</v>
      </c>
      <c r="AB10" s="38">
        <f t="shared" si="25"/>
        <v>0.08261439593003325</v>
      </c>
      <c r="AC10" s="36"/>
      <c r="AD10" s="38">
        <f t="shared" si="26"/>
        <v>8.952390627526794E-05</v>
      </c>
      <c r="AE10" s="42">
        <f t="shared" si="27"/>
        <v>0</v>
      </c>
      <c r="AF10" s="38">
        <f t="shared" si="28"/>
        <v>0.003028723804794407</v>
      </c>
      <c r="AG10" s="38">
        <f t="shared" si="29"/>
        <v>0.005543327572975351</v>
      </c>
      <c r="AH10" s="38">
        <f t="shared" si="30"/>
        <v>0.011342709778255477</v>
      </c>
      <c r="AI10" s="38">
        <f t="shared" si="31"/>
        <v>0.01081050383731819</v>
      </c>
      <c r="AJ10" s="38">
        <f t="shared" si="32"/>
        <v>0.015632091796118863</v>
      </c>
      <c r="AK10" s="38">
        <f t="shared" si="33"/>
        <v>0.0555910280158739</v>
      </c>
      <c r="AL10" s="36"/>
      <c r="AM10" s="38">
        <f t="shared" si="34"/>
        <v>0.0041596759342979244</v>
      </c>
      <c r="AN10" s="38">
        <f t="shared" si="35"/>
        <v>0.003028723804794407</v>
      </c>
      <c r="AO10" s="42">
        <f t="shared" si="36"/>
        <v>0</v>
      </c>
      <c r="AP10" s="38">
        <f t="shared" si="37"/>
        <v>0.00037712412292639357</v>
      </c>
      <c r="AQ10" s="38">
        <f t="shared" si="38"/>
        <v>0.0026489875727196757</v>
      </c>
      <c r="AR10" s="38">
        <f t="shared" si="39"/>
        <v>0.0023950972140010956</v>
      </c>
      <c r="AS10" s="38">
        <f t="shared" si="40"/>
        <v>0.004899233055052266</v>
      </c>
      <c r="AT10" s="38">
        <f t="shared" si="41"/>
        <v>0.08457123500638776</v>
      </c>
      <c r="AU10" s="36"/>
      <c r="AV10" s="38">
        <f t="shared" si="42"/>
        <v>0.007041766434946887</v>
      </c>
      <c r="AW10" s="38">
        <f t="shared" si="43"/>
        <v>0.005543327572975351</v>
      </c>
      <c r="AX10" s="38">
        <f t="shared" si="44"/>
        <v>0.00037712412292639357</v>
      </c>
      <c r="AY10" s="42">
        <f t="shared" si="45"/>
        <v>0</v>
      </c>
      <c r="AZ10" s="38">
        <f t="shared" si="46"/>
        <v>0.0010271148322119879</v>
      </c>
      <c r="BA10" s="38">
        <f t="shared" si="47"/>
        <v>0.0008714331465668568</v>
      </c>
      <c r="BB10" s="38">
        <f t="shared" si="48"/>
        <v>0.002557814208740482</v>
      </c>
      <c r="BC10" s="38">
        <f t="shared" si="49"/>
        <v>0.09624328769510614</v>
      </c>
      <c r="BD10" s="36"/>
      <c r="BE10" s="38">
        <f t="shared" si="50"/>
        <v>0.013447618200791708</v>
      </c>
      <c r="BF10" s="38">
        <f t="shared" si="51"/>
        <v>0.011342709778255477</v>
      </c>
      <c r="BG10" s="38">
        <f t="shared" si="52"/>
        <v>0.0026489875727196757</v>
      </c>
      <c r="BH10" s="38">
        <f t="shared" si="53"/>
        <v>0.0010271148322119879</v>
      </c>
      <c r="BI10" s="42">
        <f t="shared" si="54"/>
        <v>0</v>
      </c>
      <c r="BJ10" s="38">
        <f t="shared" si="55"/>
        <v>6.3937460377800296E-06</v>
      </c>
      <c r="BK10" s="38">
        <f t="shared" si="56"/>
        <v>0.0003432202867057726</v>
      </c>
      <c r="BL10" s="38">
        <f t="shared" si="57"/>
        <v>0.11715536250137785</v>
      </c>
      <c r="BM10" s="36"/>
      <c r="BN10" s="38">
        <f t="shared" si="58"/>
        <v>0.01286756278248908</v>
      </c>
      <c r="BO10" s="38">
        <f t="shared" si="59"/>
        <v>0.01081050383731819</v>
      </c>
      <c r="BP10" s="38">
        <f t="shared" si="60"/>
        <v>0.0023950972140010956</v>
      </c>
      <c r="BQ10" s="38">
        <f t="shared" si="61"/>
        <v>0.0008714331465668568</v>
      </c>
      <c r="BR10" s="38">
        <f t="shared" si="62"/>
        <v>6.3937460377800296E-06</v>
      </c>
      <c r="BS10" s="42">
        <f t="shared" si="63"/>
        <v>0</v>
      </c>
      <c r="BT10" s="38">
        <f t="shared" si="64"/>
        <v>0.0004433042317658785</v>
      </c>
      <c r="BU10" s="38">
        <f t="shared" si="65"/>
        <v>0.1154307893097789</v>
      </c>
      <c r="BV10" s="36"/>
      <c r="BW10" s="38">
        <f t="shared" si="66"/>
        <v>0.018087579286933952</v>
      </c>
      <c r="BX10" s="38">
        <f t="shared" si="67"/>
        <v>0.015632091796118863</v>
      </c>
      <c r="BY10" s="38">
        <f t="shared" si="68"/>
        <v>0.004899233055052266</v>
      </c>
      <c r="BZ10" s="38">
        <f t="shared" si="69"/>
        <v>0.002557814208740482</v>
      </c>
      <c r="CA10" s="38">
        <f t="shared" si="70"/>
        <v>0.0003432202867057726</v>
      </c>
      <c r="CB10" s="38">
        <f t="shared" si="71"/>
        <v>0.0004433042317658785</v>
      </c>
      <c r="CC10" s="42">
        <f t="shared" si="72"/>
        <v>0</v>
      </c>
      <c r="CD10" s="38">
        <f t="shared" si="73"/>
        <v>0.13018086919185823</v>
      </c>
    </row>
    <row r="11" spans="1:82" s="12" customFormat="1" ht="15.75">
      <c r="A11" s="5">
        <v>10</v>
      </c>
      <c r="B11" s="13" t="s">
        <v>100</v>
      </c>
      <c r="C11" s="25">
        <v>120</v>
      </c>
      <c r="D11" s="25">
        <v>963</v>
      </c>
      <c r="E11" s="25">
        <v>147</v>
      </c>
      <c r="F11" s="25">
        <v>297</v>
      </c>
      <c r="G11" s="25">
        <v>479</v>
      </c>
      <c r="H11" s="25">
        <v>427</v>
      </c>
      <c r="I11" s="25">
        <v>207</v>
      </c>
      <c r="J11" s="25">
        <v>0</v>
      </c>
      <c r="K11" s="33">
        <f t="shared" si="8"/>
        <v>2640</v>
      </c>
      <c r="L11" s="31">
        <f t="shared" si="9"/>
        <v>0.42105263157894735</v>
      </c>
      <c r="M11" s="31">
        <f t="shared" si="10"/>
        <v>0.40581542351453853</v>
      </c>
      <c r="N11" s="31">
        <f t="shared" si="11"/>
        <v>0.4310850439882698</v>
      </c>
      <c r="O11" s="31">
        <f t="shared" si="12"/>
        <v>0.4900990099009901</v>
      </c>
      <c r="P11" s="31">
        <f t="shared" si="13"/>
        <v>0.4761431411530815</v>
      </c>
      <c r="Q11" s="31">
        <f t="shared" si="14"/>
        <v>0.4982497082847141</v>
      </c>
      <c r="R11" s="31">
        <f t="shared" si="15"/>
        <v>0.5686813186813187</v>
      </c>
      <c r="S11" s="31">
        <f t="shared" si="16"/>
        <v>0</v>
      </c>
      <c r="T11" s="36">
        <f t="shared" si="17"/>
        <v>0.4522096608427544</v>
      </c>
      <c r="U11" s="38">
        <f t="shared" si="18"/>
        <v>0.0009707604725457279</v>
      </c>
      <c r="V11" s="38">
        <f t="shared" si="19"/>
        <v>0.0021524252572668167</v>
      </c>
      <c r="W11" s="38">
        <f t="shared" si="20"/>
        <v>0.00044624943724877393</v>
      </c>
      <c r="X11" s="38">
        <f t="shared" si="21"/>
        <v>0.0014356027720568273</v>
      </c>
      <c r="Y11" s="38">
        <f t="shared" si="22"/>
        <v>0.0005728114797648152</v>
      </c>
      <c r="Z11" s="38">
        <f t="shared" si="23"/>
        <v>0.0021196859684579016</v>
      </c>
      <c r="AA11" s="38">
        <f t="shared" si="24"/>
        <v>0.013565647079663592</v>
      </c>
      <c r="AB11" s="38">
        <f t="shared" si="25"/>
        <v>0.20449357735951895</v>
      </c>
      <c r="AC11" s="36"/>
      <c r="AD11" s="38">
        <f t="shared" si="26"/>
        <v>0.00023217250959808497</v>
      </c>
      <c r="AE11" s="42">
        <f t="shared" si="27"/>
        <v>0</v>
      </c>
      <c r="AF11" s="38">
        <f t="shared" si="28"/>
        <v>0.0006385537188864185</v>
      </c>
      <c r="AG11" s="38">
        <f t="shared" si="29"/>
        <v>0.0071037229341624425</v>
      </c>
      <c r="AH11" s="38">
        <f t="shared" si="30"/>
        <v>0.004945987868246625</v>
      </c>
      <c r="AI11" s="38">
        <f t="shared" si="31"/>
        <v>0.00854409700097391</v>
      </c>
      <c r="AJ11" s="38">
        <f t="shared" si="32"/>
        <v>0.026525299808476614</v>
      </c>
      <c r="AK11" s="38">
        <f t="shared" si="33"/>
        <v>0.16468615796228428</v>
      </c>
      <c r="AL11" s="36"/>
      <c r="AM11" s="38">
        <f t="shared" si="34"/>
        <v>0.00010064929875072719</v>
      </c>
      <c r="AN11" s="38">
        <f t="shared" si="35"/>
        <v>0.0006385537188864185</v>
      </c>
      <c r="AO11" s="42">
        <f t="shared" si="36"/>
        <v>0</v>
      </c>
      <c r="AP11" s="38">
        <f t="shared" si="37"/>
        <v>0.0034826481727477125</v>
      </c>
      <c r="AQ11" s="38">
        <f t="shared" si="38"/>
        <v>0.0020302321201136108</v>
      </c>
      <c r="AR11" s="38">
        <f t="shared" si="39"/>
        <v>0.00451109213005406</v>
      </c>
      <c r="AS11" s="38">
        <f t="shared" si="40"/>
        <v>0.01893273480940496</v>
      </c>
      <c r="AT11" s="38">
        <f t="shared" si="41"/>
        <v>0.1858343151503685</v>
      </c>
      <c r="AU11" s="36"/>
      <c r="AV11" s="38">
        <f t="shared" si="42"/>
        <v>0.004767402359390654</v>
      </c>
      <c r="AW11" s="38">
        <f t="shared" si="43"/>
        <v>0.0071037229341624425</v>
      </c>
      <c r="AX11" s="38">
        <f t="shared" si="44"/>
        <v>0.0034826481727477125</v>
      </c>
      <c r="AY11" s="42">
        <f t="shared" si="45"/>
        <v>0</v>
      </c>
      <c r="AZ11" s="38">
        <f t="shared" si="46"/>
        <v>0.00019476627250885212</v>
      </c>
      <c r="BA11" s="38">
        <f t="shared" si="47"/>
        <v>6.643388414244116E-05</v>
      </c>
      <c r="BB11" s="38">
        <f t="shared" si="48"/>
        <v>0.006175179253246905</v>
      </c>
      <c r="BC11" s="38">
        <f t="shared" si="49"/>
        <v>0.24019703950593077</v>
      </c>
      <c r="BD11" s="36"/>
      <c r="BE11" s="38">
        <f t="shared" si="50"/>
        <v>0.0030349642451377654</v>
      </c>
      <c r="BF11" s="38">
        <f t="shared" si="51"/>
        <v>0.004945987868246625</v>
      </c>
      <c r="BG11" s="38">
        <f t="shared" si="52"/>
        <v>0.0020302321201136108</v>
      </c>
      <c r="BH11" s="38">
        <f t="shared" si="53"/>
        <v>0.00019476627250885212</v>
      </c>
      <c r="BI11" s="42">
        <f t="shared" si="54"/>
        <v>0</v>
      </c>
      <c r="BJ11" s="38">
        <f t="shared" si="55"/>
        <v>0.0004887003103453795</v>
      </c>
      <c r="BK11" s="38">
        <f t="shared" si="56"/>
        <v>0.00856331430024754</v>
      </c>
      <c r="BL11" s="38">
        <f t="shared" si="57"/>
        <v>0.22671229086712327</v>
      </c>
      <c r="BM11" s="36"/>
      <c r="BN11" s="38">
        <f t="shared" si="58"/>
        <v>0.005959388651916036</v>
      </c>
      <c r="BO11" s="38">
        <f t="shared" si="59"/>
        <v>0.00854409700097391</v>
      </c>
      <c r="BP11" s="38">
        <f t="shared" si="60"/>
        <v>0.00451109213005406</v>
      </c>
      <c r="BQ11" s="38">
        <f t="shared" si="61"/>
        <v>6.643388414244116E-05</v>
      </c>
      <c r="BR11" s="38">
        <f t="shared" si="62"/>
        <v>0.0004887003103453795</v>
      </c>
      <c r="BS11" s="42">
        <f t="shared" si="63"/>
        <v>0</v>
      </c>
      <c r="BT11" s="38">
        <f t="shared" si="64"/>
        <v>0.004960611743059095</v>
      </c>
      <c r="BU11" s="38">
        <f t="shared" si="65"/>
        <v>0.24825277180580269</v>
      </c>
      <c r="BV11" s="36"/>
      <c r="BW11" s="38">
        <f t="shared" si="66"/>
        <v>0.021794229255569855</v>
      </c>
      <c r="BX11" s="38">
        <f t="shared" si="67"/>
        <v>0.026525299808476614</v>
      </c>
      <c r="BY11" s="38">
        <f t="shared" si="68"/>
        <v>0.01893273480940496</v>
      </c>
      <c r="BZ11" s="38">
        <f t="shared" si="69"/>
        <v>0.006175179253246905</v>
      </c>
      <c r="CA11" s="38">
        <f t="shared" si="70"/>
        <v>0.00856331430024754</v>
      </c>
      <c r="CB11" s="38">
        <f t="shared" si="71"/>
        <v>0.004960611743059095</v>
      </c>
      <c r="CC11" s="42">
        <f t="shared" si="72"/>
        <v>0</v>
      </c>
      <c r="CD11" s="38">
        <f t="shared" si="73"/>
        <v>0.3233984422171235</v>
      </c>
    </row>
    <row r="12" spans="1:82" s="12" customFormat="1" ht="15.75">
      <c r="A12" s="5">
        <v>11</v>
      </c>
      <c r="B12" s="13" t="s">
        <v>101</v>
      </c>
      <c r="C12" s="25">
        <v>134</v>
      </c>
      <c r="D12" s="25">
        <v>973</v>
      </c>
      <c r="E12" s="25">
        <v>151</v>
      </c>
      <c r="F12" s="25">
        <v>264</v>
      </c>
      <c r="G12" s="25">
        <v>506</v>
      </c>
      <c r="H12" s="25">
        <v>425</v>
      </c>
      <c r="I12" s="25">
        <v>181</v>
      </c>
      <c r="J12" s="25">
        <v>2</v>
      </c>
      <c r="K12" s="33">
        <f t="shared" si="8"/>
        <v>2636</v>
      </c>
      <c r="L12" s="31">
        <f t="shared" si="9"/>
        <v>0.47017543859649125</v>
      </c>
      <c r="M12" s="31">
        <f t="shared" si="10"/>
        <v>0.41002949852507375</v>
      </c>
      <c r="N12" s="31">
        <f t="shared" si="11"/>
        <v>0.44281524926686217</v>
      </c>
      <c r="O12" s="31">
        <f t="shared" si="12"/>
        <v>0.43564356435643564</v>
      </c>
      <c r="P12" s="31">
        <f t="shared" si="13"/>
        <v>0.5029821073558648</v>
      </c>
      <c r="Q12" s="31">
        <f t="shared" si="14"/>
        <v>0.4959159859976663</v>
      </c>
      <c r="R12" s="31">
        <f t="shared" si="15"/>
        <v>0.49725274725274726</v>
      </c>
      <c r="S12" s="31">
        <f t="shared" si="16"/>
        <v>0.3333333333333333</v>
      </c>
      <c r="T12" s="36">
        <f t="shared" si="17"/>
        <v>0.4515244946899623</v>
      </c>
      <c r="U12" s="38">
        <f t="shared" si="18"/>
        <v>0.0003478577086044889</v>
      </c>
      <c r="V12" s="38">
        <f t="shared" si="19"/>
        <v>0.0017218347067241159</v>
      </c>
      <c r="W12" s="38">
        <f t="shared" si="20"/>
        <v>7.585095583979078E-05</v>
      </c>
      <c r="X12" s="38">
        <f t="shared" si="21"/>
        <v>0.0002522039482583274</v>
      </c>
      <c r="Y12" s="38">
        <f t="shared" si="22"/>
        <v>0.002647885901274048</v>
      </c>
      <c r="Z12" s="38">
        <f t="shared" si="23"/>
        <v>0.001970604500521958</v>
      </c>
      <c r="AA12" s="38">
        <f t="shared" si="24"/>
        <v>0.002091073082445849</v>
      </c>
      <c r="AB12" s="38">
        <f t="shared" si="25"/>
        <v>0.01396915062282871</v>
      </c>
      <c r="AC12" s="36"/>
      <c r="AD12" s="38">
        <f t="shared" si="26"/>
        <v>0.0036175341070745445</v>
      </c>
      <c r="AE12" s="42">
        <f t="shared" si="27"/>
        <v>0</v>
      </c>
      <c r="AF12" s="38">
        <f t="shared" si="28"/>
        <v>0.0010749054517026793</v>
      </c>
      <c r="AG12" s="38">
        <f t="shared" si="29"/>
        <v>0.0006560803684133405</v>
      </c>
      <c r="AH12" s="38">
        <f t="shared" si="30"/>
        <v>0.008640187488450052</v>
      </c>
      <c r="AI12" s="38">
        <f t="shared" si="31"/>
        <v>0.007376488730379794</v>
      </c>
      <c r="AJ12" s="38">
        <f t="shared" si="32"/>
        <v>0.007607895118609599</v>
      </c>
      <c r="AK12" s="38">
        <f t="shared" si="33"/>
        <v>0.005882301755118738</v>
      </c>
      <c r="AL12" s="36"/>
      <c r="AM12" s="38">
        <f t="shared" si="34"/>
        <v>0.000748579960153149</v>
      </c>
      <c r="AN12" s="38">
        <f t="shared" si="35"/>
        <v>0.0010749054517026793</v>
      </c>
      <c r="AO12" s="42">
        <f t="shared" si="36"/>
        <v>0</v>
      </c>
      <c r="AP12" s="38">
        <f t="shared" si="37"/>
        <v>5.1433064454439494E-05</v>
      </c>
      <c r="AQ12" s="38">
        <f t="shared" si="38"/>
        <v>0.003620050812302181</v>
      </c>
      <c r="AR12" s="38">
        <f t="shared" si="39"/>
        <v>0.00281968824135417</v>
      </c>
      <c r="AS12" s="38">
        <f t="shared" si="40"/>
        <v>0.002963441186963244</v>
      </c>
      <c r="AT12" s="38">
        <f t="shared" si="41"/>
        <v>0.01198628991647628</v>
      </c>
      <c r="AU12" s="36"/>
      <c r="AV12" s="38">
        <f t="shared" si="42"/>
        <v>0.0011924503385310158</v>
      </c>
      <c r="AW12" s="38">
        <f t="shared" si="43"/>
        <v>0.0006560803684133405</v>
      </c>
      <c r="AX12" s="38">
        <f t="shared" si="44"/>
        <v>5.1433064454439494E-05</v>
      </c>
      <c r="AY12" s="42">
        <f t="shared" si="45"/>
        <v>0</v>
      </c>
      <c r="AZ12" s="38">
        <f t="shared" si="46"/>
        <v>0.004534479373285969</v>
      </c>
      <c r="BA12" s="38">
        <f t="shared" si="47"/>
        <v>0.003632764810498288</v>
      </c>
      <c r="BB12" s="38">
        <f t="shared" si="48"/>
        <v>0.0037956914171511764</v>
      </c>
      <c r="BC12" s="38">
        <f t="shared" si="49"/>
        <v>0.01046738337200057</v>
      </c>
      <c r="BD12" s="36"/>
      <c r="BE12" s="38">
        <f t="shared" si="50"/>
        <v>0.0010762775150872563</v>
      </c>
      <c r="BF12" s="38">
        <f t="shared" si="51"/>
        <v>0.008640187488450052</v>
      </c>
      <c r="BG12" s="38">
        <f t="shared" si="52"/>
        <v>0.003620050812302181</v>
      </c>
      <c r="BH12" s="38">
        <f t="shared" si="53"/>
        <v>0.004534479373285969</v>
      </c>
      <c r="BI12" s="42">
        <f t="shared" si="54"/>
        <v>0</v>
      </c>
      <c r="BJ12" s="38">
        <f t="shared" si="55"/>
        <v>4.993007104878912E-05</v>
      </c>
      <c r="BK12" s="38">
        <f t="shared" si="56"/>
        <v>3.282556719119493E-05</v>
      </c>
      <c r="BL12" s="38">
        <f t="shared" si="57"/>
        <v>0.028780706527347953</v>
      </c>
      <c r="BM12" s="36"/>
      <c r="BN12" s="38">
        <f t="shared" si="58"/>
        <v>0.0006625757805121391</v>
      </c>
      <c r="BO12" s="38">
        <f t="shared" si="59"/>
        <v>0.007376488730379794</v>
      </c>
      <c r="BP12" s="38">
        <f t="shared" si="60"/>
        <v>0.00281968824135417</v>
      </c>
      <c r="BQ12" s="38">
        <f t="shared" si="61"/>
        <v>0.003632764810498288</v>
      </c>
      <c r="BR12" s="38">
        <f t="shared" si="62"/>
        <v>4.993007104878912E-05</v>
      </c>
      <c r="BS12" s="42">
        <f t="shared" si="63"/>
        <v>0</v>
      </c>
      <c r="BT12" s="38">
        <f t="shared" si="64"/>
        <v>1.786930653085666E-06</v>
      </c>
      <c r="BU12" s="38">
        <f t="shared" si="65"/>
        <v>0.02643311894737114</v>
      </c>
      <c r="BV12" s="36"/>
      <c r="BW12" s="38">
        <f t="shared" si="66"/>
        <v>0.000733180644066157</v>
      </c>
      <c r="BX12" s="38">
        <f t="shared" si="67"/>
        <v>0.007607895118609599</v>
      </c>
      <c r="BY12" s="38">
        <f t="shared" si="68"/>
        <v>0.002963441186963244</v>
      </c>
      <c r="BZ12" s="38">
        <f t="shared" si="69"/>
        <v>0.0037956914171511764</v>
      </c>
      <c r="CA12" s="38">
        <f t="shared" si="70"/>
        <v>3.282556719119493E-05</v>
      </c>
      <c r="CB12" s="38">
        <f t="shared" si="71"/>
        <v>1.786930653085666E-06</v>
      </c>
      <c r="CC12" s="42">
        <f t="shared" si="72"/>
        <v>0</v>
      </c>
      <c r="CD12" s="38">
        <f t="shared" si="73"/>
        <v>0.02686957425968416</v>
      </c>
    </row>
    <row r="13" spans="1:82" s="12" customFormat="1" ht="15.75">
      <c r="A13" s="5">
        <v>12</v>
      </c>
      <c r="B13" s="13" t="s">
        <v>102</v>
      </c>
      <c r="C13" s="25">
        <v>130</v>
      </c>
      <c r="D13" s="25">
        <v>956</v>
      </c>
      <c r="E13" s="25">
        <v>146</v>
      </c>
      <c r="F13" s="25">
        <v>279</v>
      </c>
      <c r="G13" s="25">
        <v>492</v>
      </c>
      <c r="H13" s="25">
        <v>426</v>
      </c>
      <c r="I13" s="25">
        <v>185</v>
      </c>
      <c r="J13" s="25">
        <v>1</v>
      </c>
      <c r="K13" s="33">
        <f t="shared" si="8"/>
        <v>2615</v>
      </c>
      <c r="L13" s="31">
        <f t="shared" si="9"/>
        <v>0.45614035087719296</v>
      </c>
      <c r="M13" s="31">
        <f t="shared" si="10"/>
        <v>0.4028655710071639</v>
      </c>
      <c r="N13" s="31">
        <f t="shared" si="11"/>
        <v>0.4281524926686217</v>
      </c>
      <c r="O13" s="31">
        <f t="shared" si="12"/>
        <v>0.4603960396039604</v>
      </c>
      <c r="P13" s="31">
        <f t="shared" si="13"/>
        <v>0.48906560636182905</v>
      </c>
      <c r="Q13" s="31">
        <f t="shared" si="14"/>
        <v>0.4970828471411902</v>
      </c>
      <c r="R13" s="31">
        <f t="shared" si="15"/>
        <v>0.5082417582417582</v>
      </c>
      <c r="S13" s="31">
        <f t="shared" si="16"/>
        <v>0.16666666666666666</v>
      </c>
      <c r="T13" s="36">
        <f t="shared" si="17"/>
        <v>0.44792737238780406</v>
      </c>
      <c r="U13" s="38">
        <f t="shared" si="18"/>
        <v>6.745301566716478E-05</v>
      </c>
      <c r="V13" s="38">
        <f t="shared" si="19"/>
        <v>0.002030565943668262</v>
      </c>
      <c r="W13" s="38">
        <f t="shared" si="20"/>
        <v>0.00039104586790812934</v>
      </c>
      <c r="X13" s="38">
        <f t="shared" si="21"/>
        <v>0.00015546766214725237</v>
      </c>
      <c r="Y13" s="38">
        <f t="shared" si="22"/>
        <v>0.0016923542945016243</v>
      </c>
      <c r="Z13" s="38">
        <f t="shared" si="23"/>
        <v>0.0024162606982307843</v>
      </c>
      <c r="AA13" s="38">
        <f t="shared" si="24"/>
        <v>0.0036378251409396652</v>
      </c>
      <c r="AB13" s="38">
        <f t="shared" si="25"/>
        <v>0.07910758458275223</v>
      </c>
      <c r="AC13" s="36"/>
      <c r="AD13" s="38">
        <f t="shared" si="26"/>
        <v>0.0028382021702000517</v>
      </c>
      <c r="AE13" s="42">
        <f t="shared" si="27"/>
        <v>0</v>
      </c>
      <c r="AF13" s="38">
        <f t="shared" si="28"/>
        <v>0.0006394284071127035</v>
      </c>
      <c r="AG13" s="38">
        <f t="shared" si="29"/>
        <v>0.0033097548169669887</v>
      </c>
      <c r="AH13" s="38">
        <f t="shared" si="30"/>
        <v>0.00743044609514552</v>
      </c>
      <c r="AI13" s="38">
        <f t="shared" si="31"/>
        <v>0.008876895122115362</v>
      </c>
      <c r="AJ13" s="38">
        <f t="shared" si="32"/>
        <v>0.011104140836100274</v>
      </c>
      <c r="AK13" s="38">
        <f t="shared" si="33"/>
        <v>0.05578992241165137</v>
      </c>
      <c r="AL13" s="36"/>
      <c r="AM13" s="38">
        <f t="shared" si="34"/>
        <v>0.000783320207103089</v>
      </c>
      <c r="AN13" s="38">
        <f t="shared" si="35"/>
        <v>0.0006394284071127035</v>
      </c>
      <c r="AO13" s="42">
        <f t="shared" si="36"/>
        <v>0</v>
      </c>
      <c r="AP13" s="38">
        <f t="shared" si="37"/>
        <v>0.00103964631897139</v>
      </c>
      <c r="AQ13" s="38">
        <f t="shared" si="38"/>
        <v>0.003710407419801604</v>
      </c>
      <c r="AR13" s="38">
        <f t="shared" si="39"/>
        <v>0.004751393767713946</v>
      </c>
      <c r="AS13" s="38">
        <f t="shared" si="40"/>
        <v>0.006414290460044388</v>
      </c>
      <c r="AT13" s="38">
        <f t="shared" si="41"/>
        <v>0.0683748371999247</v>
      </c>
      <c r="AU13" s="36"/>
      <c r="AV13" s="38">
        <f t="shared" si="42"/>
        <v>1.811088653913564E-05</v>
      </c>
      <c r="AW13" s="38">
        <f t="shared" si="43"/>
        <v>0.0033097548169669887</v>
      </c>
      <c r="AX13" s="38">
        <f t="shared" si="44"/>
        <v>0.00103964631897139</v>
      </c>
      <c r="AY13" s="42">
        <f t="shared" si="45"/>
        <v>0</v>
      </c>
      <c r="AZ13" s="38">
        <f t="shared" si="46"/>
        <v>0.0008219440580838864</v>
      </c>
      <c r="BA13" s="38">
        <f t="shared" si="47"/>
        <v>0.0013459218472737415</v>
      </c>
      <c r="BB13" s="38">
        <f t="shared" si="48"/>
        <v>0.0022892127919673113</v>
      </c>
      <c r="BC13" s="38">
        <f t="shared" si="49"/>
        <v>0.08627694452613578</v>
      </c>
      <c r="BD13" s="36"/>
      <c r="BE13" s="38">
        <f t="shared" si="50"/>
        <v>0.0010840724487285592</v>
      </c>
      <c r="BF13" s="38">
        <f t="shared" si="51"/>
        <v>0.00743044609514552</v>
      </c>
      <c r="BG13" s="38">
        <f t="shared" si="52"/>
        <v>0.003710407419801604</v>
      </c>
      <c r="BH13" s="38">
        <f t="shared" si="53"/>
        <v>0.0008219440580838864</v>
      </c>
      <c r="BI13" s="42">
        <f t="shared" si="54"/>
        <v>0</v>
      </c>
      <c r="BJ13" s="38">
        <f t="shared" si="55"/>
        <v>6.427614971425166E-05</v>
      </c>
      <c r="BK13" s="38">
        <f t="shared" si="56"/>
        <v>0.00036772480092211063</v>
      </c>
      <c r="BL13" s="38">
        <f t="shared" si="57"/>
        <v>0.10394107631656498</v>
      </c>
      <c r="BM13" s="36"/>
      <c r="BN13" s="38">
        <f t="shared" si="58"/>
        <v>0.0016762880003274299</v>
      </c>
      <c r="BO13" s="38">
        <f t="shared" si="59"/>
        <v>0.008876895122115362</v>
      </c>
      <c r="BP13" s="38">
        <f t="shared" si="60"/>
        <v>0.004751393767713946</v>
      </c>
      <c r="BQ13" s="38">
        <f t="shared" si="61"/>
        <v>0.0013459218472737415</v>
      </c>
      <c r="BR13" s="38">
        <f t="shared" si="62"/>
        <v>6.427614971425166E-05</v>
      </c>
      <c r="BS13" s="42">
        <f t="shared" si="63"/>
        <v>0</v>
      </c>
      <c r="BT13" s="38">
        <f t="shared" si="64"/>
        <v>0.00012452129695037956</v>
      </c>
      <c r="BU13" s="38">
        <f t="shared" si="65"/>
        <v>0.10917485231937295</v>
      </c>
      <c r="BV13" s="36"/>
      <c r="BW13" s="38">
        <f t="shared" si="66"/>
        <v>0.0027145566493683745</v>
      </c>
      <c r="BX13" s="38">
        <f t="shared" si="67"/>
        <v>0.011104140836100274</v>
      </c>
      <c r="BY13" s="38">
        <f t="shared" si="68"/>
        <v>0.006414290460044388</v>
      </c>
      <c r="BZ13" s="38">
        <f t="shared" si="69"/>
        <v>0.0022892127919673113</v>
      </c>
      <c r="CA13" s="38">
        <f t="shared" si="70"/>
        <v>0.00036772480092211063</v>
      </c>
      <c r="CB13" s="38">
        <f t="shared" si="71"/>
        <v>0.00012452129695037956</v>
      </c>
      <c r="CC13" s="42">
        <f t="shared" si="72"/>
        <v>0</v>
      </c>
      <c r="CD13" s="38">
        <f t="shared" si="73"/>
        <v>0.1166735431845322</v>
      </c>
    </row>
    <row r="14" spans="1:82" s="12" customFormat="1" ht="15.75">
      <c r="A14" s="5">
        <v>13</v>
      </c>
      <c r="B14" s="13" t="s">
        <v>103</v>
      </c>
      <c r="C14" s="25">
        <v>128</v>
      </c>
      <c r="D14" s="25">
        <v>1096</v>
      </c>
      <c r="E14" s="25">
        <v>150</v>
      </c>
      <c r="F14" s="25">
        <v>281</v>
      </c>
      <c r="G14" s="25">
        <v>405</v>
      </c>
      <c r="H14" s="25">
        <v>329</v>
      </c>
      <c r="I14" s="25">
        <v>139</v>
      </c>
      <c r="J14" s="25">
        <v>3</v>
      </c>
      <c r="K14" s="33">
        <f t="shared" si="8"/>
        <v>2531</v>
      </c>
      <c r="L14" s="31">
        <f t="shared" si="9"/>
        <v>0.44912280701754387</v>
      </c>
      <c r="M14" s="31">
        <f t="shared" si="10"/>
        <v>0.46186262115465654</v>
      </c>
      <c r="N14" s="31">
        <f t="shared" si="11"/>
        <v>0.4398826979472141</v>
      </c>
      <c r="O14" s="31">
        <f t="shared" si="12"/>
        <v>0.4636963696369637</v>
      </c>
      <c r="P14" s="31">
        <f t="shared" si="13"/>
        <v>0.4025844930417495</v>
      </c>
      <c r="Q14" s="31">
        <f t="shared" si="14"/>
        <v>0.3838973162193699</v>
      </c>
      <c r="R14" s="31">
        <f t="shared" si="15"/>
        <v>0.38186813186813184</v>
      </c>
      <c r="S14" s="31">
        <f t="shared" si="16"/>
        <v>0.5</v>
      </c>
      <c r="T14" s="36">
        <f t="shared" si="17"/>
        <v>0.43353888317917094</v>
      </c>
      <c r="U14" s="38">
        <f t="shared" si="18"/>
        <v>0.00024285868220020796</v>
      </c>
      <c r="V14" s="38">
        <f t="shared" si="19"/>
        <v>0.0008022341329039649</v>
      </c>
      <c r="W14" s="38">
        <f t="shared" si="20"/>
        <v>4.024398581124214E-05</v>
      </c>
      <c r="X14" s="38">
        <f t="shared" si="21"/>
        <v>0.0009094739894519537</v>
      </c>
      <c r="Y14" s="38">
        <f t="shared" si="22"/>
        <v>0.000958174268779695</v>
      </c>
      <c r="Z14" s="38">
        <f t="shared" si="23"/>
        <v>0.0024642851702244106</v>
      </c>
      <c r="AA14" s="38">
        <f t="shared" si="24"/>
        <v>0.0026698665410472486</v>
      </c>
      <c r="AB14" s="38">
        <f t="shared" si="25"/>
        <v>0.0044170800490718875</v>
      </c>
      <c r="AC14" s="36"/>
      <c r="AD14" s="38">
        <f t="shared" si="26"/>
        <v>0.00016230286424817587</v>
      </c>
      <c r="AE14" s="42">
        <f t="shared" si="27"/>
        <v>0</v>
      </c>
      <c r="AF14" s="38">
        <f t="shared" si="28"/>
        <v>0.00048311702420506783</v>
      </c>
      <c r="AG14" s="38">
        <f t="shared" si="29"/>
        <v>3.362633496363822E-06</v>
      </c>
      <c r="AH14" s="38">
        <f t="shared" si="30"/>
        <v>0.003513896472570222</v>
      </c>
      <c r="AI14" s="38">
        <f t="shared" si="31"/>
        <v>0.006078588773652231</v>
      </c>
      <c r="AJ14" s="38">
        <f t="shared" si="32"/>
        <v>0.006399118316211914</v>
      </c>
      <c r="AK14" s="38">
        <f t="shared" si="33"/>
        <v>0.001454459665193251</v>
      </c>
      <c r="AL14" s="36"/>
      <c r="AM14" s="38">
        <f t="shared" si="34"/>
        <v>8.537961563159092E-05</v>
      </c>
      <c r="AN14" s="38">
        <f t="shared" si="35"/>
        <v>0.00048311702420506783</v>
      </c>
      <c r="AO14" s="42">
        <f t="shared" si="36"/>
        <v>0</v>
      </c>
      <c r="AP14" s="38">
        <f t="shared" si="37"/>
        <v>0.0005670909593471829</v>
      </c>
      <c r="AQ14" s="38">
        <f t="shared" si="38"/>
        <v>0.001391156089170023</v>
      </c>
      <c r="AR14" s="38">
        <f t="shared" si="39"/>
        <v>0.0031343629672124286</v>
      </c>
      <c r="AS14" s="38">
        <f t="shared" si="40"/>
        <v>0.0033656898773441984</v>
      </c>
      <c r="AT14" s="38">
        <f t="shared" si="41"/>
        <v>0.0036140900061058987</v>
      </c>
      <c r="AU14" s="36"/>
      <c r="AV14" s="38">
        <f t="shared" si="42"/>
        <v>0.00021238872742215107</v>
      </c>
      <c r="AW14" s="38">
        <f t="shared" si="43"/>
        <v>3.362633496363822E-06</v>
      </c>
      <c r="AX14" s="38">
        <f t="shared" si="44"/>
        <v>0.0005670909593471829</v>
      </c>
      <c r="AY14" s="42">
        <f t="shared" si="45"/>
        <v>0</v>
      </c>
      <c r="AZ14" s="38">
        <f t="shared" si="46"/>
        <v>0.0037346614609886915</v>
      </c>
      <c r="BA14" s="38">
        <f t="shared" si="47"/>
        <v>0.006367888926343989</v>
      </c>
      <c r="BB14" s="38">
        <f t="shared" si="48"/>
        <v>0.0066958604963524805</v>
      </c>
      <c r="BC14" s="38">
        <f t="shared" si="49"/>
        <v>0.001317953577535971</v>
      </c>
      <c r="BD14" s="36"/>
      <c r="BE14" s="38">
        <f t="shared" si="50"/>
        <v>0.002165814667709619</v>
      </c>
      <c r="BF14" s="38">
        <f t="shared" si="51"/>
        <v>0.003513896472570222</v>
      </c>
      <c r="BG14" s="38">
        <f t="shared" si="52"/>
        <v>0.001391156089170023</v>
      </c>
      <c r="BH14" s="38">
        <f t="shared" si="53"/>
        <v>0.0037346614609886915</v>
      </c>
      <c r="BI14" s="42">
        <f t="shared" si="54"/>
        <v>0</v>
      </c>
      <c r="BJ14" s="38">
        <f t="shared" si="55"/>
        <v>0.0003492105775908806</v>
      </c>
      <c r="BK14" s="38">
        <f t="shared" si="56"/>
        <v>0.0004291676202757723</v>
      </c>
      <c r="BL14" s="38">
        <f t="shared" si="57"/>
        <v>0.009489780995932956</v>
      </c>
      <c r="BM14" s="36"/>
      <c r="BN14" s="38">
        <f t="shared" si="58"/>
        <v>0.004254364649862677</v>
      </c>
      <c r="BO14" s="38">
        <f t="shared" si="59"/>
        <v>0.006078588773652231</v>
      </c>
      <c r="BP14" s="38">
        <f t="shared" si="60"/>
        <v>0.0031343629672124286</v>
      </c>
      <c r="BQ14" s="38">
        <f t="shared" si="61"/>
        <v>0.006367888926343989</v>
      </c>
      <c r="BR14" s="38">
        <f t="shared" si="62"/>
        <v>0.0003492105775908806</v>
      </c>
      <c r="BS14" s="42">
        <f t="shared" si="63"/>
        <v>0</v>
      </c>
      <c r="BT14" s="38">
        <f t="shared" si="64"/>
        <v>4.11758913130941E-06</v>
      </c>
      <c r="BU14" s="38">
        <f t="shared" si="65"/>
        <v>0.013479833181064988</v>
      </c>
      <c r="BV14" s="36"/>
      <c r="BW14" s="38">
        <f t="shared" si="66"/>
        <v>0.004523191329452939</v>
      </c>
      <c r="BX14" s="38">
        <f t="shared" si="67"/>
        <v>0.006399118316211914</v>
      </c>
      <c r="BY14" s="38">
        <f t="shared" si="68"/>
        <v>0.0033656898773441984</v>
      </c>
      <c r="BZ14" s="38">
        <f t="shared" si="69"/>
        <v>0.0066958604963524805</v>
      </c>
      <c r="CA14" s="38">
        <f t="shared" si="70"/>
        <v>0.0004291676202757723</v>
      </c>
      <c r="CB14" s="38">
        <f t="shared" si="71"/>
        <v>4.11758913130941E-06</v>
      </c>
      <c r="CC14" s="42">
        <f t="shared" si="72"/>
        <v>0</v>
      </c>
      <c r="CD14" s="38">
        <f t="shared" si="73"/>
        <v>0.013955138268325087</v>
      </c>
    </row>
    <row r="15" spans="1:82" ht="15.75">
      <c r="A15" s="5">
        <v>14</v>
      </c>
      <c r="B15" s="13" t="s">
        <v>104</v>
      </c>
      <c r="C15" s="25">
        <v>136</v>
      </c>
      <c r="D15" s="25">
        <v>1062</v>
      </c>
      <c r="E15" s="25">
        <v>161</v>
      </c>
      <c r="F15" s="25">
        <v>286</v>
      </c>
      <c r="G15" s="25">
        <v>395</v>
      </c>
      <c r="H15" s="25">
        <v>308</v>
      </c>
      <c r="I15" s="25">
        <v>135</v>
      </c>
      <c r="J15" s="25">
        <v>4</v>
      </c>
      <c r="K15" s="33">
        <f t="shared" si="8"/>
        <v>2487</v>
      </c>
      <c r="L15" s="31">
        <f t="shared" si="9"/>
        <v>0.47719298245614034</v>
      </c>
      <c r="M15" s="31">
        <f t="shared" si="10"/>
        <v>0.4475347661188369</v>
      </c>
      <c r="N15" s="31">
        <f t="shared" si="11"/>
        <v>0.47214076246334313</v>
      </c>
      <c r="O15" s="31">
        <f t="shared" si="12"/>
        <v>0.47194719471947194</v>
      </c>
      <c r="P15" s="31">
        <f t="shared" si="13"/>
        <v>0.3926441351888668</v>
      </c>
      <c r="Q15" s="31">
        <f t="shared" si="14"/>
        <v>0.35939323220536756</v>
      </c>
      <c r="R15" s="31">
        <f t="shared" si="15"/>
        <v>0.3708791208791209</v>
      </c>
      <c r="S15" s="31">
        <f t="shared" si="16"/>
        <v>0.6666666666666666</v>
      </c>
      <c r="T15" s="36">
        <f t="shared" si="17"/>
        <v>0.4260020554984584</v>
      </c>
      <c r="U15" s="38">
        <f t="shared" si="18"/>
        <v>0.0026205110027867295</v>
      </c>
      <c r="V15" s="38">
        <f t="shared" si="19"/>
        <v>0.0004636576266609626</v>
      </c>
      <c r="W15" s="38">
        <f t="shared" si="20"/>
        <v>0.002128780280391505</v>
      </c>
      <c r="X15" s="38">
        <f t="shared" si="21"/>
        <v>0.002110955818038319</v>
      </c>
      <c r="Y15" s="38">
        <f t="shared" si="22"/>
        <v>0.0011127508473810612</v>
      </c>
      <c r="Z15" s="38">
        <f t="shared" si="23"/>
        <v>0.0044367353404901975</v>
      </c>
      <c r="AA15" s="38">
        <f t="shared" si="24"/>
        <v>0.0030385379210477546</v>
      </c>
      <c r="AB15" s="38">
        <f t="shared" si="25"/>
        <v>0.057919455068744866</v>
      </c>
      <c r="AC15" s="36"/>
      <c r="AD15" s="38">
        <f t="shared" si="26"/>
        <v>0.0008796097963102916</v>
      </c>
      <c r="AE15" s="42">
        <f t="shared" si="27"/>
        <v>0</v>
      </c>
      <c r="AF15" s="38">
        <f t="shared" si="28"/>
        <v>0.0006054550561058534</v>
      </c>
      <c r="AG15" s="38">
        <f t="shared" si="29"/>
        <v>0.0005959666701811031</v>
      </c>
      <c r="AH15" s="38">
        <f t="shared" si="30"/>
        <v>0.0030129813638901898</v>
      </c>
      <c r="AI15" s="38">
        <f t="shared" si="31"/>
        <v>0.007768930000619268</v>
      </c>
      <c r="AJ15" s="38">
        <f t="shared" si="32"/>
        <v>0.0058760879471171975</v>
      </c>
      <c r="AK15" s="38">
        <f t="shared" si="33"/>
        <v>0.04801878983770393</v>
      </c>
      <c r="AL15" s="36"/>
      <c r="AM15" s="38">
        <f t="shared" si="34"/>
        <v>2.5524926855619762E-05</v>
      </c>
      <c r="AN15" s="38">
        <f t="shared" si="35"/>
        <v>0.0006054550561058534</v>
      </c>
      <c r="AO15" s="42">
        <f t="shared" si="36"/>
        <v>0</v>
      </c>
      <c r="AP15" s="38">
        <f t="shared" si="37"/>
        <v>3.7468471467383565E-08</v>
      </c>
      <c r="AQ15" s="38">
        <f t="shared" si="38"/>
        <v>0.006319713748017011</v>
      </c>
      <c r="AR15" s="38">
        <f t="shared" si="39"/>
        <v>0.012712005579273118</v>
      </c>
      <c r="AS15" s="38">
        <f t="shared" si="40"/>
        <v>0.010253920056331486</v>
      </c>
      <c r="AT15" s="38">
        <f t="shared" si="41"/>
        <v>0.03784032740612059</v>
      </c>
      <c r="AU15" s="36"/>
      <c r="AV15" s="38">
        <f t="shared" si="42"/>
        <v>2.751828897818052E-05</v>
      </c>
      <c r="AW15" s="38">
        <f t="shared" si="43"/>
        <v>0.0005959666701811031</v>
      </c>
      <c r="AX15" s="38">
        <f t="shared" si="44"/>
        <v>3.7468471467383565E-08</v>
      </c>
      <c r="AY15" s="42">
        <f t="shared" si="45"/>
        <v>0</v>
      </c>
      <c r="AZ15" s="38">
        <f t="shared" si="46"/>
        <v>0.0062889752509147</v>
      </c>
      <c r="BA15" s="38">
        <f t="shared" si="47"/>
        <v>0.012668394477626414</v>
      </c>
      <c r="BB15" s="38">
        <f t="shared" si="48"/>
        <v>0.010214755549798652</v>
      </c>
      <c r="BC15" s="38">
        <f t="shared" si="49"/>
        <v>0.03791567275539434</v>
      </c>
      <c r="BD15" s="36"/>
      <c r="BE15" s="38">
        <f t="shared" si="50"/>
        <v>0.007148507574224745</v>
      </c>
      <c r="BF15" s="38">
        <f t="shared" si="51"/>
        <v>0.0030129813638901898</v>
      </c>
      <c r="BG15" s="38">
        <f t="shared" si="52"/>
        <v>0.006319713748017011</v>
      </c>
      <c r="BH15" s="38">
        <f t="shared" si="53"/>
        <v>0.0062889752509147</v>
      </c>
      <c r="BI15" s="42">
        <f t="shared" si="54"/>
        <v>0</v>
      </c>
      <c r="BJ15" s="38">
        <f t="shared" si="55"/>
        <v>0.0011056225492180796</v>
      </c>
      <c r="BK15" s="38">
        <f t="shared" si="56"/>
        <v>0.00047371584790344476</v>
      </c>
      <c r="BL15" s="38">
        <f t="shared" si="57"/>
        <v>0.07508834775750178</v>
      </c>
      <c r="BM15" s="36"/>
      <c r="BN15" s="38">
        <f t="shared" si="58"/>
        <v>0.01387678115914444</v>
      </c>
      <c r="BO15" s="38">
        <f t="shared" si="59"/>
        <v>0.007768930000619268</v>
      </c>
      <c r="BP15" s="38">
        <f t="shared" si="60"/>
        <v>0.012712005579273118</v>
      </c>
      <c r="BQ15" s="38">
        <f t="shared" si="61"/>
        <v>0.012668394477626414</v>
      </c>
      <c r="BR15" s="38">
        <f t="shared" si="62"/>
        <v>0.0011056225492180796</v>
      </c>
      <c r="BS15" s="42">
        <f t="shared" si="63"/>
        <v>0</v>
      </c>
      <c r="BT15" s="38">
        <f t="shared" si="64"/>
        <v>0.00013192563862585505</v>
      </c>
      <c r="BU15" s="38">
        <f t="shared" si="65"/>
        <v>0.09441696352564226</v>
      </c>
      <c r="BV15" s="36"/>
      <c r="BW15" s="38">
        <f t="shared" si="66"/>
        <v>0.01130263716341765</v>
      </c>
      <c r="BX15" s="38">
        <f t="shared" si="67"/>
        <v>0.0058760879471171975</v>
      </c>
      <c r="BY15" s="38">
        <f t="shared" si="68"/>
        <v>0.010253920056331486</v>
      </c>
      <c r="BZ15" s="38">
        <f t="shared" si="69"/>
        <v>0.010214755549798652</v>
      </c>
      <c r="CA15" s="38">
        <f t="shared" si="70"/>
        <v>0.00047371584790344476</v>
      </c>
      <c r="CB15" s="38">
        <f t="shared" si="71"/>
        <v>0.00013192563862585505</v>
      </c>
      <c r="CC15" s="42">
        <f t="shared" si="72"/>
        <v>0</v>
      </c>
      <c r="CD15" s="38">
        <f t="shared" si="73"/>
        <v>0.08749027224301946</v>
      </c>
    </row>
    <row r="16" spans="1:82" s="12" customFormat="1" ht="15.75">
      <c r="A16" s="5">
        <v>15</v>
      </c>
      <c r="B16" s="13" t="s">
        <v>105</v>
      </c>
      <c r="C16" s="25">
        <v>119</v>
      </c>
      <c r="D16" s="25">
        <v>859</v>
      </c>
      <c r="E16" s="25">
        <v>163</v>
      </c>
      <c r="F16" s="25">
        <v>262</v>
      </c>
      <c r="G16" s="25">
        <v>477</v>
      </c>
      <c r="H16" s="25">
        <v>400</v>
      </c>
      <c r="I16" s="25">
        <v>160</v>
      </c>
      <c r="J16" s="25">
        <v>0</v>
      </c>
      <c r="K16" s="33">
        <f t="shared" si="8"/>
        <v>2440</v>
      </c>
      <c r="L16" s="31">
        <f t="shared" si="9"/>
        <v>0.41754385964912283</v>
      </c>
      <c r="M16" s="31">
        <f t="shared" si="10"/>
        <v>0.3619890434049726</v>
      </c>
      <c r="N16" s="31">
        <f t="shared" si="11"/>
        <v>0.4780058651026393</v>
      </c>
      <c r="O16" s="31">
        <f t="shared" si="12"/>
        <v>0.43234323432343236</v>
      </c>
      <c r="P16" s="31">
        <f t="shared" si="13"/>
        <v>0.474155069582505</v>
      </c>
      <c r="Q16" s="31">
        <f t="shared" si="14"/>
        <v>0.46674445740956827</v>
      </c>
      <c r="R16" s="31">
        <f t="shared" si="15"/>
        <v>0.43956043956043955</v>
      </c>
      <c r="S16" s="31">
        <f t="shared" si="16"/>
        <v>0</v>
      </c>
      <c r="T16" s="36">
        <f t="shared" si="17"/>
        <v>0.41795135320315174</v>
      </c>
      <c r="U16" s="38">
        <f t="shared" si="18"/>
        <v>1.6605099657511615E-07</v>
      </c>
      <c r="V16" s="38">
        <f t="shared" si="19"/>
        <v>0.0031317801179473748</v>
      </c>
      <c r="W16" s="38">
        <f t="shared" si="20"/>
        <v>0.0036065443994856942</v>
      </c>
      <c r="X16" s="38">
        <f t="shared" si="21"/>
        <v>0.00020712624218028957</v>
      </c>
      <c r="Y16" s="38">
        <f t="shared" si="22"/>
        <v>0.0031588577348507785</v>
      </c>
      <c r="Z16" s="38">
        <f t="shared" si="23"/>
        <v>0.0023807670180982224</v>
      </c>
      <c r="AA16" s="38">
        <f t="shared" si="24"/>
        <v>0.00046695261319672216</v>
      </c>
      <c r="AB16" s="38">
        <f t="shared" si="25"/>
        <v>0.1746833336443457</v>
      </c>
      <c r="AC16" s="36"/>
      <c r="AD16" s="38">
        <f t="shared" si="26"/>
        <v>0.0030863376079212955</v>
      </c>
      <c r="AE16" s="42">
        <f t="shared" si="27"/>
        <v>0</v>
      </c>
      <c r="AF16" s="38">
        <f t="shared" si="28"/>
        <v>0.013459902916828186</v>
      </c>
      <c r="AG16" s="38">
        <f t="shared" si="29"/>
        <v>0.004949712179791082</v>
      </c>
      <c r="AH16" s="38">
        <f t="shared" si="30"/>
        <v>0.012581217428458873</v>
      </c>
      <c r="AI16" s="38">
        <f t="shared" si="31"/>
        <v>0.010973696763274234</v>
      </c>
      <c r="AJ16" s="38">
        <f t="shared" si="32"/>
        <v>0.0060173215015083895</v>
      </c>
      <c r="AK16" s="38">
        <f t="shared" si="33"/>
        <v>0.13103606754524716</v>
      </c>
      <c r="AL16" s="36"/>
      <c r="AM16" s="38">
        <f t="shared" si="34"/>
        <v>0.0036556541034610574</v>
      </c>
      <c r="AN16" s="38">
        <f t="shared" si="35"/>
        <v>0.013459902916828186</v>
      </c>
      <c r="AO16" s="42">
        <f t="shared" si="36"/>
        <v>0</v>
      </c>
      <c r="AP16" s="38">
        <f t="shared" si="37"/>
        <v>0.0020850758496781785</v>
      </c>
      <c r="AQ16" s="38">
        <f t="shared" si="38"/>
        <v>1.4828626137886722E-05</v>
      </c>
      <c r="AR16" s="38">
        <f t="shared" si="39"/>
        <v>0.00012681930322955973</v>
      </c>
      <c r="AS16" s="38">
        <f t="shared" si="40"/>
        <v>0.001478050745120826</v>
      </c>
      <c r="AT16" s="38">
        <f t="shared" si="41"/>
        <v>0.2284896070725226</v>
      </c>
      <c r="AU16" s="36"/>
      <c r="AV16" s="38">
        <f t="shared" si="42"/>
        <v>0.00021902149075059428</v>
      </c>
      <c r="AW16" s="38">
        <f t="shared" si="43"/>
        <v>0.004949712179791082</v>
      </c>
      <c r="AX16" s="38">
        <f t="shared" si="44"/>
        <v>0.0020850758496781785</v>
      </c>
      <c r="AY16" s="42">
        <f t="shared" si="45"/>
        <v>0</v>
      </c>
      <c r="AZ16" s="38">
        <f t="shared" si="46"/>
        <v>0.001748229567731828</v>
      </c>
      <c r="BA16" s="38">
        <f t="shared" si="47"/>
        <v>0.0011834441498220906</v>
      </c>
      <c r="BB16" s="38">
        <f t="shared" si="48"/>
        <v>5.2088051433084097E-05</v>
      </c>
      <c r="BC16" s="38">
        <f t="shared" si="49"/>
        <v>0.18692067226524633</v>
      </c>
      <c r="BD16" s="36"/>
      <c r="BE16" s="38">
        <f t="shared" si="50"/>
        <v>0.003204829090121465</v>
      </c>
      <c r="BF16" s="38">
        <f t="shared" si="51"/>
        <v>0.012581217428458873</v>
      </c>
      <c r="BG16" s="38">
        <f t="shared" si="52"/>
        <v>1.4828626137886722E-05</v>
      </c>
      <c r="BH16" s="38">
        <f t="shared" si="53"/>
        <v>0.001748229567731828</v>
      </c>
      <c r="BI16" s="42">
        <f t="shared" si="54"/>
        <v>0</v>
      </c>
      <c r="BJ16" s="38">
        <f t="shared" si="55"/>
        <v>5.491717277767765E-05</v>
      </c>
      <c r="BK16" s="38">
        <f t="shared" si="56"/>
        <v>0.0011967884263635901</v>
      </c>
      <c r="BL16" s="38">
        <f t="shared" si="57"/>
        <v>0.22482303001079013</v>
      </c>
      <c r="BM16" s="36"/>
      <c r="BN16" s="38">
        <f t="shared" si="58"/>
        <v>0.002420698819985149</v>
      </c>
      <c r="BO16" s="38">
        <f t="shared" si="59"/>
        <v>0.010973696763274234</v>
      </c>
      <c r="BP16" s="38">
        <f t="shared" si="60"/>
        <v>0.00012681930322955973</v>
      </c>
      <c r="BQ16" s="38">
        <f t="shared" si="61"/>
        <v>0.0011834441498220906</v>
      </c>
      <c r="BR16" s="38">
        <f t="shared" si="62"/>
        <v>5.491717277767765E-05</v>
      </c>
      <c r="BS16" s="42">
        <f t="shared" si="63"/>
        <v>0</v>
      </c>
      <c r="BT16" s="38">
        <f t="shared" si="64"/>
        <v>0.0007389708264217487</v>
      </c>
      <c r="BU16" s="38">
        <f t="shared" si="65"/>
        <v>0.21785038852255229</v>
      </c>
      <c r="BV16" s="36"/>
      <c r="BW16" s="38">
        <f t="shared" si="66"/>
        <v>0.00048472979099139515</v>
      </c>
      <c r="BX16" s="38">
        <f t="shared" si="67"/>
        <v>0.0060173215015083895</v>
      </c>
      <c r="BY16" s="38">
        <f t="shared" si="68"/>
        <v>0.001478050745120826</v>
      </c>
      <c r="BZ16" s="38">
        <f t="shared" si="69"/>
        <v>5.2088051433084097E-05</v>
      </c>
      <c r="CA16" s="38">
        <f t="shared" si="70"/>
        <v>0.0011967884263635901</v>
      </c>
      <c r="CB16" s="38">
        <f t="shared" si="71"/>
        <v>0.0007389708264217487</v>
      </c>
      <c r="CC16" s="42">
        <f t="shared" si="72"/>
        <v>0</v>
      </c>
      <c r="CD16" s="38">
        <f t="shared" si="73"/>
        <v>0.19321338002656682</v>
      </c>
    </row>
    <row r="17" spans="1:82" s="12" customFormat="1" ht="15.75">
      <c r="A17" s="5">
        <v>16</v>
      </c>
      <c r="B17" s="13" t="s">
        <v>106</v>
      </c>
      <c r="C17" s="25">
        <v>108</v>
      </c>
      <c r="D17" s="25">
        <v>892</v>
      </c>
      <c r="E17" s="25">
        <v>147</v>
      </c>
      <c r="F17" s="25">
        <v>268</v>
      </c>
      <c r="G17" s="25">
        <v>449</v>
      </c>
      <c r="H17" s="25">
        <v>395</v>
      </c>
      <c r="I17" s="25">
        <v>173</v>
      </c>
      <c r="J17" s="25">
        <v>1</v>
      </c>
      <c r="K17" s="33">
        <f t="shared" si="8"/>
        <v>2433</v>
      </c>
      <c r="L17" s="31">
        <f t="shared" si="9"/>
        <v>0.37894736842105264</v>
      </c>
      <c r="M17" s="31">
        <f t="shared" si="10"/>
        <v>0.37589549093973873</v>
      </c>
      <c r="N17" s="31">
        <f t="shared" si="11"/>
        <v>0.4310850439882698</v>
      </c>
      <c r="O17" s="31">
        <f t="shared" si="12"/>
        <v>0.44224422442244227</v>
      </c>
      <c r="P17" s="31">
        <f t="shared" si="13"/>
        <v>0.4463220675944334</v>
      </c>
      <c r="Q17" s="31">
        <f t="shared" si="14"/>
        <v>0.46091015169194866</v>
      </c>
      <c r="R17" s="31">
        <f t="shared" si="15"/>
        <v>0.47527472527472525</v>
      </c>
      <c r="S17" s="31">
        <f t="shared" si="16"/>
        <v>0.16666666666666666</v>
      </c>
      <c r="T17" s="36">
        <f t="shared" si="17"/>
        <v>0.41675231243576566</v>
      </c>
      <c r="U17" s="38">
        <f t="shared" si="18"/>
        <v>0.0014292137919555855</v>
      </c>
      <c r="V17" s="38">
        <f t="shared" si="19"/>
        <v>0.0016692798627582083</v>
      </c>
      <c r="W17" s="38">
        <f t="shared" si="20"/>
        <v>0.00020542719375614776</v>
      </c>
      <c r="X17" s="38">
        <f t="shared" si="21"/>
        <v>0.0006498375767364665</v>
      </c>
      <c r="Y17" s="38">
        <f t="shared" si="22"/>
        <v>0.0008743704201435563</v>
      </c>
      <c r="Z17" s="38">
        <f t="shared" si="23"/>
        <v>0.001949914767774896</v>
      </c>
      <c r="AA17" s="38">
        <f t="shared" si="24"/>
        <v>0.0034248728044936226</v>
      </c>
      <c r="AB17" s="38">
        <f t="shared" si="25"/>
        <v>0.06254283021974726</v>
      </c>
      <c r="AC17" s="36"/>
      <c r="AD17" s="38">
        <f t="shared" si="26"/>
        <v>9.313956160950958E-06</v>
      </c>
      <c r="AE17" s="42">
        <f t="shared" si="27"/>
        <v>0</v>
      </c>
      <c r="AF17" s="38">
        <f t="shared" si="28"/>
        <v>0.0030458867656966253</v>
      </c>
      <c r="AG17" s="38">
        <f t="shared" si="29"/>
        <v>0.004402154434758825</v>
      </c>
      <c r="AH17" s="38">
        <f t="shared" si="30"/>
        <v>0.004959902699299581</v>
      </c>
      <c r="AI17" s="38">
        <f t="shared" si="31"/>
        <v>0.007227492542813342</v>
      </c>
      <c r="AJ17" s="38">
        <f t="shared" si="32"/>
        <v>0.009876232217008164</v>
      </c>
      <c r="AK17" s="38">
        <f t="shared" si="33"/>
        <v>0.04377670090669207</v>
      </c>
      <c r="AL17" s="36"/>
      <c r="AM17" s="38">
        <f t="shared" si="34"/>
        <v>0.0027183372135523927</v>
      </c>
      <c r="AN17" s="38">
        <f t="shared" si="35"/>
        <v>0.0030458867656966253</v>
      </c>
      <c r="AO17" s="42">
        <f t="shared" si="36"/>
        <v>0</v>
      </c>
      <c r="AP17" s="38">
        <f t="shared" si="37"/>
        <v>0.0001245273079624176</v>
      </c>
      <c r="AQ17" s="38">
        <f t="shared" si="38"/>
        <v>0.00023216688837478618</v>
      </c>
      <c r="AR17" s="38">
        <f t="shared" si="39"/>
        <v>0.0008895370495360438</v>
      </c>
      <c r="AS17" s="38">
        <f t="shared" si="40"/>
        <v>0.0019527279321985111</v>
      </c>
      <c r="AT17" s="38">
        <f t="shared" si="41"/>
        <v>0.06991707826538968</v>
      </c>
      <c r="AU17" s="36"/>
      <c r="AV17" s="38">
        <f t="shared" si="42"/>
        <v>0.004006491979660654</v>
      </c>
      <c r="AW17" s="38">
        <f t="shared" si="43"/>
        <v>0.004402154434758825</v>
      </c>
      <c r="AX17" s="38">
        <f t="shared" si="44"/>
        <v>0.0001245273079624176</v>
      </c>
      <c r="AY17" s="42">
        <f t="shared" si="45"/>
        <v>0</v>
      </c>
      <c r="AZ17" s="38">
        <f t="shared" si="46"/>
        <v>1.6628804935354547E-05</v>
      </c>
      <c r="BA17" s="38">
        <f t="shared" si="47"/>
        <v>0.0003484168408305022</v>
      </c>
      <c r="BB17" s="38">
        <f t="shared" si="48"/>
        <v>0.0010910139865526669</v>
      </c>
      <c r="BC17" s="38">
        <f t="shared" si="49"/>
        <v>0.07594299033863786</v>
      </c>
      <c r="BD17" s="36"/>
      <c r="BE17" s="38">
        <f t="shared" si="50"/>
        <v>0.004539350088703551</v>
      </c>
      <c r="BF17" s="38">
        <f t="shared" si="51"/>
        <v>0.004959902699299581</v>
      </c>
      <c r="BG17" s="38">
        <f t="shared" si="52"/>
        <v>0.00023216688837478618</v>
      </c>
      <c r="BH17" s="38">
        <f t="shared" si="53"/>
        <v>1.6628804935354547E-05</v>
      </c>
      <c r="BI17" s="42">
        <f t="shared" si="54"/>
        <v>0</v>
      </c>
      <c r="BJ17" s="38">
        <f t="shared" si="55"/>
        <v>0.00021281219763617806</v>
      </c>
      <c r="BK17" s="38">
        <f t="shared" si="56"/>
        <v>0.0008382563867521638</v>
      </c>
      <c r="BL17" s="38">
        <f t="shared" si="57"/>
        <v>0.07820714326806996</v>
      </c>
      <c r="BM17" s="36"/>
      <c r="BN17" s="38">
        <f t="shared" si="58"/>
        <v>0.006717897841511871</v>
      </c>
      <c r="BO17" s="38">
        <f t="shared" si="59"/>
        <v>0.007227492542813342</v>
      </c>
      <c r="BP17" s="38">
        <f t="shared" si="60"/>
        <v>0.0008895370495360438</v>
      </c>
      <c r="BQ17" s="38">
        <f t="shared" si="61"/>
        <v>0.0003484168408305022</v>
      </c>
      <c r="BR17" s="38">
        <f t="shared" si="62"/>
        <v>0.00021281219763617806</v>
      </c>
      <c r="BS17" s="42">
        <f t="shared" si="63"/>
        <v>0</v>
      </c>
      <c r="BT17" s="38">
        <f t="shared" si="64"/>
        <v>0.00020634097421500327</v>
      </c>
      <c r="BU17" s="38">
        <f t="shared" si="65"/>
        <v>0.08657922847982333</v>
      </c>
      <c r="BV17" s="36"/>
      <c r="BW17" s="38">
        <f t="shared" si="66"/>
        <v>0.009278959678414788</v>
      </c>
      <c r="BX17" s="38">
        <f t="shared" si="67"/>
        <v>0.009876232217008164</v>
      </c>
      <c r="BY17" s="38">
        <f t="shared" si="68"/>
        <v>0.0019527279321985111</v>
      </c>
      <c r="BZ17" s="38">
        <f t="shared" si="69"/>
        <v>0.0010910139865526669</v>
      </c>
      <c r="CA17" s="38">
        <f t="shared" si="70"/>
        <v>0.0008382563867521638</v>
      </c>
      <c r="CB17" s="38">
        <f t="shared" si="71"/>
        <v>0.00020634097421500327</v>
      </c>
      <c r="CC17" s="42">
        <f t="shared" si="72"/>
        <v>0</v>
      </c>
      <c r="CD17" s="38">
        <f t="shared" si="73"/>
        <v>0.09523893383783495</v>
      </c>
    </row>
    <row r="18" spans="1:82" s="12" customFormat="1" ht="15.75">
      <c r="A18" s="5">
        <v>17</v>
      </c>
      <c r="B18" s="13" t="s">
        <v>107</v>
      </c>
      <c r="C18" s="25">
        <v>127</v>
      </c>
      <c r="D18" s="25">
        <v>1088</v>
      </c>
      <c r="E18" s="25">
        <v>145</v>
      </c>
      <c r="F18" s="25">
        <v>250</v>
      </c>
      <c r="G18" s="25">
        <v>375</v>
      </c>
      <c r="H18" s="25">
        <v>295</v>
      </c>
      <c r="I18" s="25">
        <v>138</v>
      </c>
      <c r="J18" s="25">
        <v>3</v>
      </c>
      <c r="K18" s="33">
        <f t="shared" si="8"/>
        <v>2421</v>
      </c>
      <c r="L18" s="31">
        <f t="shared" si="9"/>
        <v>0.4456140350877193</v>
      </c>
      <c r="M18" s="31">
        <f t="shared" si="10"/>
        <v>0.4584913611462284</v>
      </c>
      <c r="N18" s="31">
        <f t="shared" si="11"/>
        <v>0.4252199413489736</v>
      </c>
      <c r="O18" s="31">
        <f t="shared" si="12"/>
        <v>0.41254125412541254</v>
      </c>
      <c r="P18" s="31">
        <f t="shared" si="13"/>
        <v>0.3727634194831014</v>
      </c>
      <c r="Q18" s="31">
        <f t="shared" si="14"/>
        <v>0.3442240373395566</v>
      </c>
      <c r="R18" s="31">
        <f t="shared" si="15"/>
        <v>0.3791208791208791</v>
      </c>
      <c r="S18" s="31">
        <f t="shared" si="16"/>
        <v>0.5</v>
      </c>
      <c r="T18" s="36">
        <f t="shared" si="17"/>
        <v>0.4146968139773895</v>
      </c>
      <c r="U18" s="38">
        <f t="shared" si="18"/>
        <v>0.0009558745611850224</v>
      </c>
      <c r="V18" s="38">
        <f t="shared" si="19"/>
        <v>0.0019179623617236556</v>
      </c>
      <c r="W18" s="38">
        <f t="shared" si="20"/>
        <v>0.00011073620967858286</v>
      </c>
      <c r="X18" s="38">
        <f t="shared" si="21"/>
        <v>4.646438275454945E-06</v>
      </c>
      <c r="Y18" s="38">
        <f t="shared" si="22"/>
        <v>0.0017584095738135935</v>
      </c>
      <c r="Z18" s="38">
        <f t="shared" si="23"/>
        <v>0.004966412247045888</v>
      </c>
      <c r="AA18" s="38">
        <f t="shared" si="24"/>
        <v>0.0012656471409146712</v>
      </c>
      <c r="AB18" s="38">
        <f t="shared" si="25"/>
        <v>0.007276633545608091</v>
      </c>
      <c r="AC18" s="36"/>
      <c r="AD18" s="38">
        <f t="shared" si="26"/>
        <v>0.00016582552641715773</v>
      </c>
      <c r="AE18" s="42">
        <f t="shared" si="27"/>
        <v>0</v>
      </c>
      <c r="AF18" s="38">
        <f t="shared" si="28"/>
        <v>0.0011069873753251577</v>
      </c>
      <c r="AG18" s="38">
        <f t="shared" si="29"/>
        <v>0.0021114123352244316</v>
      </c>
      <c r="AH18" s="38">
        <f t="shared" si="30"/>
        <v>0.007349279981796511</v>
      </c>
      <c r="AI18" s="38">
        <f t="shared" si="31"/>
        <v>0.013057021289938789</v>
      </c>
      <c r="AJ18" s="38">
        <f t="shared" si="32"/>
        <v>0.006299673416936296</v>
      </c>
      <c r="AK18" s="38">
        <f t="shared" si="33"/>
        <v>0.0017229670994928369</v>
      </c>
      <c r="AL18" s="36"/>
      <c r="AM18" s="38">
        <f t="shared" si="34"/>
        <v>0.00041591905942474567</v>
      </c>
      <c r="AN18" s="38">
        <f t="shared" si="35"/>
        <v>0.0011069873753251577</v>
      </c>
      <c r="AO18" s="42">
        <f t="shared" si="36"/>
        <v>0</v>
      </c>
      <c r="AP18" s="38">
        <f t="shared" si="37"/>
        <v>0.00016074910971289097</v>
      </c>
      <c r="AQ18" s="38">
        <f t="shared" si="38"/>
        <v>0.0027516866862647327</v>
      </c>
      <c r="AR18" s="38">
        <f t="shared" si="39"/>
        <v>0.006560336466302698</v>
      </c>
      <c r="AS18" s="38">
        <f t="shared" si="40"/>
        <v>0.00212512353830973</v>
      </c>
      <c r="AT18" s="38">
        <f t="shared" si="41"/>
        <v>0.005592057171850946</v>
      </c>
      <c r="AU18" s="36"/>
      <c r="AV18" s="38">
        <f t="shared" si="42"/>
        <v>0.0010938088405807204</v>
      </c>
      <c r="AW18" s="38">
        <f t="shared" si="43"/>
        <v>0.0021114123352244316</v>
      </c>
      <c r="AX18" s="38">
        <f t="shared" si="44"/>
        <v>0.00016074910971289097</v>
      </c>
      <c r="AY18" s="42">
        <f t="shared" si="45"/>
        <v>0</v>
      </c>
      <c r="AZ18" s="38">
        <f t="shared" si="46"/>
        <v>0.0015822761288310499</v>
      </c>
      <c r="BA18" s="38">
        <f t="shared" si="47"/>
        <v>0.004667242109365638</v>
      </c>
      <c r="BB18" s="38">
        <f t="shared" si="48"/>
        <v>0.001116921465443643</v>
      </c>
      <c r="BC18" s="38">
        <f t="shared" si="49"/>
        <v>0.007649032229955669</v>
      </c>
      <c r="BD18" s="36"/>
      <c r="BE18" s="38">
        <f t="shared" si="50"/>
        <v>0.0053072121939718</v>
      </c>
      <c r="BF18" s="38">
        <f t="shared" si="51"/>
        <v>0.007349279981796511</v>
      </c>
      <c r="BG18" s="38">
        <f t="shared" si="52"/>
        <v>0.0027516866862647327</v>
      </c>
      <c r="BH18" s="38">
        <f t="shared" si="53"/>
        <v>0.0015822761288310499</v>
      </c>
      <c r="BI18" s="42">
        <f t="shared" si="54"/>
        <v>0</v>
      </c>
      <c r="BJ18" s="38">
        <f t="shared" si="55"/>
        <v>0.0008144963331352832</v>
      </c>
      <c r="BK18" s="38">
        <f t="shared" si="56"/>
        <v>4.0417293045972934E-05</v>
      </c>
      <c r="BL18" s="38">
        <f t="shared" si="57"/>
        <v>0.016189147421633226</v>
      </c>
      <c r="BM18" s="36"/>
      <c r="BN18" s="38">
        <f t="shared" si="58"/>
        <v>0.01027993164337244</v>
      </c>
      <c r="BO18" s="38">
        <f t="shared" si="59"/>
        <v>0.013057021289938789</v>
      </c>
      <c r="BP18" s="38">
        <f t="shared" si="60"/>
        <v>0.006560336466302698</v>
      </c>
      <c r="BQ18" s="38">
        <f t="shared" si="61"/>
        <v>0.004667242109365638</v>
      </c>
      <c r="BR18" s="38">
        <f t="shared" si="62"/>
        <v>0.0008144963331352832</v>
      </c>
      <c r="BS18" s="42">
        <f t="shared" si="63"/>
        <v>0</v>
      </c>
      <c r="BT18" s="38">
        <f t="shared" si="64"/>
        <v>0.001217789566310657</v>
      </c>
      <c r="BU18" s="38">
        <f t="shared" si="65"/>
        <v>0.02426615054278786</v>
      </c>
      <c r="BV18" s="36"/>
      <c r="BW18" s="38">
        <f t="shared" si="66"/>
        <v>0.004421339790430535</v>
      </c>
      <c r="BX18" s="38">
        <f t="shared" si="67"/>
        <v>0.006299673416936296</v>
      </c>
      <c r="BY18" s="38">
        <f t="shared" si="68"/>
        <v>0.00212512353830973</v>
      </c>
      <c r="BZ18" s="38">
        <f t="shared" si="69"/>
        <v>0.001116921465443643</v>
      </c>
      <c r="CA18" s="38">
        <f t="shared" si="70"/>
        <v>4.0417293045972934E-05</v>
      </c>
      <c r="CB18" s="38">
        <f t="shared" si="71"/>
        <v>0.001217789566310657</v>
      </c>
      <c r="CC18" s="42">
        <f t="shared" si="72"/>
        <v>0</v>
      </c>
      <c r="CD18" s="38">
        <f t="shared" si="73"/>
        <v>0.014611761864509121</v>
      </c>
    </row>
    <row r="19" spans="1:82" ht="15.75">
      <c r="A19" s="5">
        <v>18</v>
      </c>
      <c r="B19" s="13" t="s">
        <v>108</v>
      </c>
      <c r="C19" s="25">
        <v>117</v>
      </c>
      <c r="D19" s="25">
        <v>1051</v>
      </c>
      <c r="E19" s="25">
        <v>126</v>
      </c>
      <c r="F19" s="25">
        <v>264</v>
      </c>
      <c r="G19" s="25">
        <v>390</v>
      </c>
      <c r="H19" s="25">
        <v>313</v>
      </c>
      <c r="I19" s="25">
        <v>136</v>
      </c>
      <c r="J19" s="25">
        <v>4</v>
      </c>
      <c r="K19" s="33">
        <f t="shared" si="8"/>
        <v>2401</v>
      </c>
      <c r="L19" s="31">
        <f t="shared" si="9"/>
        <v>0.4105263157894737</v>
      </c>
      <c r="M19" s="31">
        <f t="shared" si="10"/>
        <v>0.44289928360724823</v>
      </c>
      <c r="N19" s="31">
        <f t="shared" si="11"/>
        <v>0.36950146627565983</v>
      </c>
      <c r="O19" s="31">
        <f t="shared" si="12"/>
        <v>0.43564356435643564</v>
      </c>
      <c r="P19" s="31">
        <f t="shared" si="13"/>
        <v>0.38767395626242546</v>
      </c>
      <c r="Q19" s="31">
        <f t="shared" si="14"/>
        <v>0.3652275379229872</v>
      </c>
      <c r="R19" s="31">
        <f t="shared" si="15"/>
        <v>0.37362637362637363</v>
      </c>
      <c r="S19" s="31">
        <f t="shared" si="16"/>
        <v>0.6666666666666666</v>
      </c>
      <c r="T19" s="36">
        <f t="shared" si="17"/>
        <v>0.41127098321342925</v>
      </c>
      <c r="U19" s="38">
        <f t="shared" si="18"/>
        <v>5.545295723006239E-07</v>
      </c>
      <c r="V19" s="38">
        <f t="shared" si="19"/>
        <v>0.0010003493858016495</v>
      </c>
      <c r="W19" s="38">
        <f t="shared" si="20"/>
        <v>0.001744692545214607</v>
      </c>
      <c r="X19" s="38">
        <f t="shared" si="21"/>
        <v>0.0005940227115724306</v>
      </c>
      <c r="Y19" s="38">
        <f t="shared" si="22"/>
        <v>0.0005568196809263995</v>
      </c>
      <c r="Z19" s="38">
        <f t="shared" si="23"/>
        <v>0.0021199988542139323</v>
      </c>
      <c r="AA19" s="38">
        <f t="shared" si="24"/>
        <v>0.00141711663096184</v>
      </c>
      <c r="AB19" s="38">
        <f t="shared" si="25"/>
        <v>0.06522695512654622</v>
      </c>
      <c r="AC19" s="36"/>
      <c r="AD19" s="38">
        <f t="shared" si="26"/>
        <v>0.0010480090453306664</v>
      </c>
      <c r="AE19" s="42">
        <f t="shared" si="27"/>
        <v>0</v>
      </c>
      <c r="AF19" s="38">
        <f t="shared" si="28"/>
        <v>0.005387239589041219</v>
      </c>
      <c r="AG19" s="38">
        <f t="shared" si="29"/>
        <v>5.264546184661237E-05</v>
      </c>
      <c r="AH19" s="38">
        <f t="shared" si="30"/>
        <v>0.0030498367803428296</v>
      </c>
      <c r="AI19" s="38">
        <f t="shared" si="31"/>
        <v>0.006032900077640525</v>
      </c>
      <c r="AJ19" s="38">
        <f t="shared" si="32"/>
        <v>0.0047987360572183555</v>
      </c>
      <c r="AK19" s="38">
        <f t="shared" si="33"/>
        <v>0.05007184172126049</v>
      </c>
      <c r="AL19" s="36"/>
      <c r="AM19" s="38">
        <f t="shared" si="34"/>
        <v>0.0016830382776310728</v>
      </c>
      <c r="AN19" s="38">
        <f t="shared" si="35"/>
        <v>0.005387239589041219</v>
      </c>
      <c r="AO19" s="42">
        <f t="shared" si="36"/>
        <v>0</v>
      </c>
      <c r="AP19" s="38">
        <f t="shared" si="37"/>
        <v>0.0043747771385269675</v>
      </c>
      <c r="AQ19" s="38">
        <f t="shared" si="38"/>
        <v>0.000330239392319097</v>
      </c>
      <c r="AR19" s="38">
        <f t="shared" si="39"/>
        <v>1.8266463563779164E-05</v>
      </c>
      <c r="AS19" s="38">
        <f t="shared" si="40"/>
        <v>1.7014860651972758E-05</v>
      </c>
      <c r="AT19" s="38">
        <f t="shared" si="41"/>
        <v>0.08830715632342723</v>
      </c>
      <c r="AU19" s="36"/>
      <c r="AV19" s="38">
        <f t="shared" si="42"/>
        <v>0.0006308761755745526</v>
      </c>
      <c r="AW19" s="38">
        <f t="shared" si="43"/>
        <v>5.264546184661237E-05</v>
      </c>
      <c r="AX19" s="38">
        <f t="shared" si="44"/>
        <v>0.0043747771385269675</v>
      </c>
      <c r="AY19" s="42">
        <f t="shared" si="45"/>
        <v>0</v>
      </c>
      <c r="AZ19" s="38">
        <f t="shared" si="46"/>
        <v>0.0023010833006929274</v>
      </c>
      <c r="BA19" s="38">
        <f t="shared" si="47"/>
        <v>0.0049584167786761125</v>
      </c>
      <c r="BB19" s="38">
        <f t="shared" si="48"/>
        <v>0.0038461319460488894</v>
      </c>
      <c r="BC19" s="38">
        <f t="shared" si="49"/>
        <v>0.053371673801043455</v>
      </c>
      <c r="BD19" s="36"/>
      <c r="BE19" s="38">
        <f t="shared" si="50"/>
        <v>0.0005222303359534719</v>
      </c>
      <c r="BF19" s="38">
        <f t="shared" si="51"/>
        <v>0.0030498367803428296</v>
      </c>
      <c r="BG19" s="38">
        <f t="shared" si="52"/>
        <v>0.000330239392319097</v>
      </c>
      <c r="BH19" s="38">
        <f t="shared" si="53"/>
        <v>0.0023010833006929274</v>
      </c>
      <c r="BI19" s="42">
        <f t="shared" si="54"/>
        <v>0</v>
      </c>
      <c r="BJ19" s="38">
        <f t="shared" si="55"/>
        <v>0.0005038416962690711</v>
      </c>
      <c r="BK19" s="38">
        <f t="shared" si="56"/>
        <v>0.00019733457791670474</v>
      </c>
      <c r="BL19" s="38">
        <f t="shared" si="57"/>
        <v>0.07783693245870478</v>
      </c>
      <c r="BM19" s="36"/>
      <c r="BN19" s="38">
        <f t="shared" si="58"/>
        <v>0.002051979276197288</v>
      </c>
      <c r="BO19" s="38">
        <f t="shared" si="59"/>
        <v>0.006032900077640525</v>
      </c>
      <c r="BP19" s="38">
        <f t="shared" si="60"/>
        <v>1.8266463563779164E-05</v>
      </c>
      <c r="BQ19" s="38">
        <f t="shared" si="61"/>
        <v>0.0049584167786761125</v>
      </c>
      <c r="BR19" s="38">
        <f t="shared" si="62"/>
        <v>0.0005038416962690711</v>
      </c>
      <c r="BS19" s="42">
        <f t="shared" si="63"/>
        <v>0</v>
      </c>
      <c r="BT19" s="38">
        <f t="shared" si="64"/>
        <v>7.054044117247903E-05</v>
      </c>
      <c r="BU19" s="38">
        <f t="shared" si="65"/>
        <v>0.09086554833774856</v>
      </c>
      <c r="BV19" s="36"/>
      <c r="BW19" s="38">
        <f t="shared" si="66"/>
        <v>0.001361605731640129</v>
      </c>
      <c r="BX19" s="38">
        <f t="shared" si="67"/>
        <v>0.0047987360572183555</v>
      </c>
      <c r="BY19" s="38">
        <f t="shared" si="68"/>
        <v>1.7014860651972758E-05</v>
      </c>
      <c r="BZ19" s="38">
        <f t="shared" si="69"/>
        <v>0.0038461319460488894</v>
      </c>
      <c r="CA19" s="38">
        <f t="shared" si="70"/>
        <v>0.00019733457791670474</v>
      </c>
      <c r="CB19" s="38">
        <f t="shared" si="71"/>
        <v>7.054044117247903E-05</v>
      </c>
      <c r="CC19" s="42">
        <f t="shared" si="72"/>
        <v>0</v>
      </c>
      <c r="CD19" s="38">
        <f t="shared" si="73"/>
        <v>0.08587261334514079</v>
      </c>
    </row>
    <row r="20" spans="1:82" s="12" customFormat="1" ht="15.75">
      <c r="A20" s="5">
        <v>19</v>
      </c>
      <c r="B20" s="13" t="s">
        <v>109</v>
      </c>
      <c r="C20" s="25">
        <v>117</v>
      </c>
      <c r="D20" s="25">
        <v>822</v>
      </c>
      <c r="E20" s="25">
        <v>137</v>
      </c>
      <c r="F20" s="25">
        <v>244</v>
      </c>
      <c r="G20" s="25">
        <v>476</v>
      </c>
      <c r="H20" s="25">
        <v>396</v>
      </c>
      <c r="I20" s="25">
        <v>178</v>
      </c>
      <c r="J20" s="25">
        <v>2</v>
      </c>
      <c r="K20" s="33">
        <f t="shared" si="8"/>
        <v>2372</v>
      </c>
      <c r="L20" s="31">
        <f t="shared" si="9"/>
        <v>0.4105263157894737</v>
      </c>
      <c r="M20" s="31">
        <f t="shared" si="10"/>
        <v>0.3463969658659924</v>
      </c>
      <c r="N20" s="31">
        <f t="shared" si="11"/>
        <v>0.40175953079178883</v>
      </c>
      <c r="O20" s="31">
        <f t="shared" si="12"/>
        <v>0.40264026402640263</v>
      </c>
      <c r="P20" s="31">
        <f t="shared" si="13"/>
        <v>0.4731610337972167</v>
      </c>
      <c r="Q20" s="31">
        <f t="shared" si="14"/>
        <v>0.4620770128354726</v>
      </c>
      <c r="R20" s="31">
        <f t="shared" si="15"/>
        <v>0.489010989010989</v>
      </c>
      <c r="S20" s="31">
        <f t="shared" si="16"/>
        <v>0.3333333333333333</v>
      </c>
      <c r="T20" s="36">
        <f t="shared" si="17"/>
        <v>0.40630352860568686</v>
      </c>
      <c r="U20" s="38">
        <f t="shared" si="18"/>
        <v>1.7831931599554263E-05</v>
      </c>
      <c r="V20" s="38">
        <f t="shared" si="19"/>
        <v>0.00358879625928495</v>
      </c>
      <c r="W20" s="38">
        <f t="shared" si="20"/>
        <v>2.0647916132710042E-05</v>
      </c>
      <c r="X20" s="38">
        <f t="shared" si="21"/>
        <v>1.3419507377838475E-05</v>
      </c>
      <c r="Y20" s="38">
        <f t="shared" si="22"/>
        <v>0.004469926000435438</v>
      </c>
      <c r="Z20" s="38">
        <f t="shared" si="23"/>
        <v>0.0031106815431301577</v>
      </c>
      <c r="AA20" s="38">
        <f t="shared" si="24"/>
        <v>0.00684052400669462</v>
      </c>
      <c r="AB20" s="38">
        <f t="shared" si="25"/>
        <v>0.005324649398085407</v>
      </c>
      <c r="AC20" s="36"/>
      <c r="AD20" s="38">
        <f t="shared" si="26"/>
        <v>0.00411257352160831</v>
      </c>
      <c r="AE20" s="42">
        <f t="shared" si="27"/>
        <v>0</v>
      </c>
      <c r="AF20" s="38">
        <f t="shared" si="28"/>
        <v>0.0030650135951630266</v>
      </c>
      <c r="AG20" s="38">
        <f t="shared" si="29"/>
        <v>0.0031633085879608056</v>
      </c>
      <c r="AH20" s="38">
        <f t="shared" si="30"/>
        <v>0.01606912891847205</v>
      </c>
      <c r="AI20" s="38">
        <f t="shared" si="31"/>
        <v>0.013381873266861145</v>
      </c>
      <c r="AJ20" s="38">
        <f t="shared" si="32"/>
        <v>0.020338759597601626</v>
      </c>
      <c r="AK20" s="38">
        <f t="shared" si="33"/>
        <v>0.00017065849494834857</v>
      </c>
      <c r="AL20" s="36"/>
      <c r="AM20" s="38">
        <f t="shared" si="34"/>
        <v>7.685651919563218E-05</v>
      </c>
      <c r="AN20" s="38">
        <f t="shared" si="35"/>
        <v>0.0030650135951630266</v>
      </c>
      <c r="AO20" s="42">
        <f t="shared" si="36"/>
        <v>0</v>
      </c>
      <c r="AP20" s="38">
        <f t="shared" si="37"/>
        <v>7.756910305532785E-07</v>
      </c>
      <c r="AQ20" s="38">
        <f t="shared" si="38"/>
        <v>0.005098174631434123</v>
      </c>
      <c r="AR20" s="38">
        <f t="shared" si="39"/>
        <v>0.0036381986400901125</v>
      </c>
      <c r="AS20" s="38">
        <f t="shared" si="40"/>
        <v>0.007612816961376831</v>
      </c>
      <c r="AT20" s="38">
        <f t="shared" si="41"/>
        <v>0.004682144498623544</v>
      </c>
      <c r="AU20" s="36"/>
      <c r="AV20" s="38">
        <f t="shared" si="42"/>
        <v>6.218981240983611E-05</v>
      </c>
      <c r="AW20" s="38">
        <f t="shared" si="43"/>
        <v>0.0031633085879608056</v>
      </c>
      <c r="AX20" s="38">
        <f t="shared" si="44"/>
        <v>7.756910305532785E-07</v>
      </c>
      <c r="AY20" s="42">
        <f t="shared" si="45"/>
        <v>0</v>
      </c>
      <c r="AZ20" s="38">
        <f t="shared" si="46"/>
        <v>0.0049731789690681625</v>
      </c>
      <c r="BA20" s="38">
        <f t="shared" si="47"/>
        <v>0.0035327271089924794</v>
      </c>
      <c r="BB20" s="38">
        <f t="shared" si="48"/>
        <v>0.007459902134363052</v>
      </c>
      <c r="BC20" s="38">
        <f t="shared" si="49"/>
        <v>0.0048034506420939135</v>
      </c>
      <c r="BD20" s="36"/>
      <c r="BE20" s="38">
        <f t="shared" si="50"/>
        <v>0.003923107899909486</v>
      </c>
      <c r="BF20" s="38">
        <f t="shared" si="51"/>
        <v>0.01606912891847205</v>
      </c>
      <c r="BG20" s="38">
        <f t="shared" si="52"/>
        <v>0.005098174631434123</v>
      </c>
      <c r="BH20" s="38">
        <f t="shared" si="53"/>
        <v>0.0049731789690681625</v>
      </c>
      <c r="BI20" s="42">
        <f t="shared" si="54"/>
        <v>0</v>
      </c>
      <c r="BJ20" s="38">
        <f t="shared" si="55"/>
        <v>0.00012285552068038263</v>
      </c>
      <c r="BK20" s="38">
        <f t="shared" si="56"/>
        <v>0.00025122108027858785</v>
      </c>
      <c r="BL20" s="38">
        <f t="shared" si="57"/>
        <v>0.01955178581701749</v>
      </c>
      <c r="BM20" s="36"/>
      <c r="BN20" s="38">
        <f t="shared" si="58"/>
        <v>0.0026574743659283605</v>
      </c>
      <c r="BO20" s="38">
        <f t="shared" si="59"/>
        <v>0.013381873266861145</v>
      </c>
      <c r="BP20" s="38">
        <f t="shared" si="60"/>
        <v>0.0036381986400901125</v>
      </c>
      <c r="BQ20" s="38">
        <f t="shared" si="61"/>
        <v>0.0035327271089924794</v>
      </c>
      <c r="BR20" s="38">
        <f t="shared" si="62"/>
        <v>0.00012285552068038263</v>
      </c>
      <c r="BS20" s="42">
        <f t="shared" si="63"/>
        <v>0</v>
      </c>
      <c r="BT20" s="38">
        <f t="shared" si="64"/>
        <v>0.0007254390726232853</v>
      </c>
      <c r="BU20" s="38">
        <f t="shared" si="65"/>
        <v>0.016574935011749555</v>
      </c>
      <c r="BV20" s="36"/>
      <c r="BW20" s="38">
        <f t="shared" si="66"/>
        <v>0.006159843930688042</v>
      </c>
      <c r="BX20" s="38">
        <f t="shared" si="67"/>
        <v>0.020338759597601626</v>
      </c>
      <c r="BY20" s="38">
        <f t="shared" si="68"/>
        <v>0.007612816961376831</v>
      </c>
      <c r="BZ20" s="38">
        <f t="shared" si="69"/>
        <v>0.007459902134363052</v>
      </c>
      <c r="CA20" s="38">
        <f t="shared" si="70"/>
        <v>0.00025122108027858785</v>
      </c>
      <c r="CB20" s="38">
        <f t="shared" si="71"/>
        <v>0.0007254390726232853</v>
      </c>
      <c r="CC20" s="42">
        <f t="shared" si="72"/>
        <v>0</v>
      </c>
      <c r="CD20" s="38">
        <f t="shared" si="73"/>
        <v>0.024235532477290718</v>
      </c>
    </row>
    <row r="21" spans="1:82" s="12" customFormat="1" ht="15.75">
      <c r="A21" s="5">
        <v>20</v>
      </c>
      <c r="B21" s="13" t="s">
        <v>110</v>
      </c>
      <c r="C21" s="25">
        <v>97</v>
      </c>
      <c r="D21" s="25">
        <v>830</v>
      </c>
      <c r="E21" s="25">
        <v>120</v>
      </c>
      <c r="F21" s="25">
        <v>248</v>
      </c>
      <c r="G21" s="25">
        <v>472</v>
      </c>
      <c r="H21" s="25">
        <v>404</v>
      </c>
      <c r="I21" s="25">
        <v>189</v>
      </c>
      <c r="J21" s="25">
        <v>1</v>
      </c>
      <c r="K21" s="33">
        <f t="shared" si="8"/>
        <v>2361</v>
      </c>
      <c r="L21" s="31">
        <f t="shared" si="9"/>
        <v>0.34035087719298246</v>
      </c>
      <c r="M21" s="31">
        <f t="shared" si="10"/>
        <v>0.3497682258744206</v>
      </c>
      <c r="N21" s="31">
        <f t="shared" si="11"/>
        <v>0.3519061583577713</v>
      </c>
      <c r="O21" s="31">
        <f t="shared" si="12"/>
        <v>0.40924092409240925</v>
      </c>
      <c r="P21" s="31">
        <f t="shared" si="13"/>
        <v>0.4691848906560636</v>
      </c>
      <c r="Q21" s="31">
        <f t="shared" si="14"/>
        <v>0.47141190198366395</v>
      </c>
      <c r="R21" s="31">
        <f t="shared" si="15"/>
        <v>0.5192307692307693</v>
      </c>
      <c r="S21" s="31">
        <f t="shared" si="16"/>
        <v>0.16666666666666666</v>
      </c>
      <c r="T21" s="36">
        <f t="shared" si="17"/>
        <v>0.40441932168550876</v>
      </c>
      <c r="U21" s="38">
        <f t="shared" si="18"/>
        <v>0.004104765579691924</v>
      </c>
      <c r="V21" s="38">
        <f t="shared" si="19"/>
        <v>0.00298674227335274</v>
      </c>
      <c r="W21" s="38">
        <f t="shared" si="20"/>
        <v>0.0027576323226856324</v>
      </c>
      <c r="X21" s="38">
        <f t="shared" si="21"/>
        <v>2.3247849770228633E-05</v>
      </c>
      <c r="Y21" s="38">
        <f t="shared" si="22"/>
        <v>0.004194578924079698</v>
      </c>
      <c r="Z21" s="38">
        <f t="shared" si="23"/>
        <v>0.004488005815004771</v>
      </c>
      <c r="AA21" s="38">
        <f t="shared" si="24"/>
        <v>0.013181668487438106</v>
      </c>
      <c r="AB21" s="38">
        <f t="shared" si="25"/>
        <v>0.05652632496850855</v>
      </c>
      <c r="AC21" s="36"/>
      <c r="AD21" s="38">
        <f t="shared" si="26"/>
        <v>8.86864561877843E-05</v>
      </c>
      <c r="AE21" s="42">
        <f t="shared" si="27"/>
        <v>0</v>
      </c>
      <c r="AF21" s="38">
        <f t="shared" si="28"/>
        <v>4.570755303366099E-06</v>
      </c>
      <c r="AG21" s="38">
        <f t="shared" si="29"/>
        <v>0.003537001833327953</v>
      </c>
      <c r="AH21" s="38">
        <f t="shared" si="30"/>
        <v>0.014260339827571304</v>
      </c>
      <c r="AI21" s="38">
        <f t="shared" si="31"/>
        <v>0.014797183937370506</v>
      </c>
      <c r="AJ21" s="38">
        <f t="shared" si="32"/>
        <v>0.028717553600802363</v>
      </c>
      <c r="AK21" s="38">
        <f t="shared" si="33"/>
        <v>0.033526180984310615</v>
      </c>
      <c r="AL21" s="36"/>
      <c r="AM21" s="38">
        <f t="shared" si="34"/>
        <v>0.00013352452279732333</v>
      </c>
      <c r="AN21" s="38">
        <f t="shared" si="35"/>
        <v>4.570755303366099E-06</v>
      </c>
      <c r="AO21" s="42">
        <f t="shared" si="36"/>
        <v>0</v>
      </c>
      <c r="AP21" s="38">
        <f t="shared" si="37"/>
        <v>0.0032872753618458164</v>
      </c>
      <c r="AQ21" s="38">
        <f t="shared" si="38"/>
        <v>0.013754301049494516</v>
      </c>
      <c r="AR21" s="38">
        <f t="shared" si="39"/>
        <v>0.014281622759577586</v>
      </c>
      <c r="AS21" s="38">
        <f t="shared" si="40"/>
        <v>0.027997525403800197</v>
      </c>
      <c r="AT21" s="38">
        <f t="shared" si="41"/>
        <v>0.03431366928197882</v>
      </c>
      <c r="AU21" s="36"/>
      <c r="AV21" s="38">
        <f t="shared" si="42"/>
        <v>0.0047458385618052235</v>
      </c>
      <c r="AW21" s="38">
        <f t="shared" si="43"/>
        <v>0.003537001833327953</v>
      </c>
      <c r="AX21" s="38">
        <f t="shared" si="44"/>
        <v>0.0032872753618458164</v>
      </c>
      <c r="AY21" s="42">
        <f t="shared" si="45"/>
        <v>0</v>
      </c>
      <c r="AZ21" s="38">
        <f t="shared" si="46"/>
        <v>0.003593279127384512</v>
      </c>
      <c r="BA21" s="38">
        <f t="shared" si="47"/>
        <v>0.0038652304919548804</v>
      </c>
      <c r="BB21" s="38">
        <f t="shared" si="48"/>
        <v>0.01209776603356042</v>
      </c>
      <c r="BC21" s="38">
        <f t="shared" si="49"/>
        <v>0.058842270365650436</v>
      </c>
      <c r="BD21" s="36"/>
      <c r="BE21" s="38">
        <f t="shared" si="50"/>
        <v>0.016598203025005375</v>
      </c>
      <c r="BF21" s="38">
        <f t="shared" si="51"/>
        <v>0.014260339827571304</v>
      </c>
      <c r="BG21" s="38">
        <f t="shared" si="52"/>
        <v>0.013754301049494516</v>
      </c>
      <c r="BH21" s="38">
        <f t="shared" si="53"/>
        <v>0.003593279127384512</v>
      </c>
      <c r="BI21" s="42">
        <f t="shared" si="54"/>
        <v>0</v>
      </c>
      <c r="BJ21" s="38">
        <f t="shared" si="55"/>
        <v>4.959579453260214E-06</v>
      </c>
      <c r="BK21" s="38">
        <f t="shared" si="56"/>
        <v>0.002504589962314183</v>
      </c>
      <c r="BL21" s="38">
        <f t="shared" si="57"/>
        <v>0.09151727584569896</v>
      </c>
      <c r="BM21" s="36"/>
      <c r="BN21" s="38">
        <f t="shared" si="58"/>
        <v>0.017176992219183628</v>
      </c>
      <c r="BO21" s="38">
        <f t="shared" si="59"/>
        <v>0.014797183937370506</v>
      </c>
      <c r="BP21" s="38">
        <f t="shared" si="60"/>
        <v>0.014281622759577586</v>
      </c>
      <c r="BQ21" s="38">
        <f t="shared" si="61"/>
        <v>0.0038652304919548804</v>
      </c>
      <c r="BR21" s="38">
        <f t="shared" si="62"/>
        <v>4.959579453260214E-06</v>
      </c>
      <c r="BS21" s="42">
        <f t="shared" si="63"/>
        <v>0</v>
      </c>
      <c r="BT21" s="38">
        <f t="shared" si="64"/>
        <v>0.002286644064796282</v>
      </c>
      <c r="BU21" s="38">
        <f t="shared" si="65"/>
        <v>0.09286965844841204</v>
      </c>
      <c r="BV21" s="36"/>
      <c r="BW21" s="38">
        <f t="shared" si="66"/>
        <v>0.031998015775450264</v>
      </c>
      <c r="BX21" s="38">
        <f t="shared" si="67"/>
        <v>0.028717553600802363</v>
      </c>
      <c r="BY21" s="38">
        <f t="shared" si="68"/>
        <v>0.027997525403800197</v>
      </c>
      <c r="BZ21" s="38">
        <f t="shared" si="69"/>
        <v>0.01209776603356042</v>
      </c>
      <c r="CA21" s="38">
        <f t="shared" si="70"/>
        <v>0.002504589962314183</v>
      </c>
      <c r="CB21" s="38">
        <f t="shared" si="71"/>
        <v>0.002286644064796282</v>
      </c>
      <c r="CC21" s="42">
        <f t="shared" si="72"/>
        <v>0</v>
      </c>
      <c r="CD21" s="38">
        <f t="shared" si="73"/>
        <v>0.1243014464168311</v>
      </c>
    </row>
    <row r="22" spans="1:82" ht="15.75">
      <c r="A22" s="5">
        <v>21</v>
      </c>
      <c r="B22" s="13" t="s">
        <v>111</v>
      </c>
      <c r="C22" s="25">
        <v>101</v>
      </c>
      <c r="D22" s="25">
        <v>833</v>
      </c>
      <c r="E22" s="25">
        <v>126</v>
      </c>
      <c r="F22" s="25">
        <v>242</v>
      </c>
      <c r="G22" s="25">
        <v>487</v>
      </c>
      <c r="H22" s="25">
        <v>390</v>
      </c>
      <c r="I22" s="25">
        <v>178</v>
      </c>
      <c r="J22" s="25">
        <v>1</v>
      </c>
      <c r="K22" s="33">
        <f t="shared" si="8"/>
        <v>2358</v>
      </c>
      <c r="L22" s="31">
        <f t="shared" si="9"/>
        <v>0.3543859649122807</v>
      </c>
      <c r="M22" s="31">
        <f t="shared" si="10"/>
        <v>0.35103244837758113</v>
      </c>
      <c r="N22" s="31">
        <f t="shared" si="11"/>
        <v>0.36950146627565983</v>
      </c>
      <c r="O22" s="31">
        <f t="shared" si="12"/>
        <v>0.39933993399339934</v>
      </c>
      <c r="P22" s="31">
        <f t="shared" si="13"/>
        <v>0.4840954274353877</v>
      </c>
      <c r="Q22" s="31">
        <f t="shared" si="14"/>
        <v>0.45507584597432904</v>
      </c>
      <c r="R22" s="31">
        <f t="shared" si="15"/>
        <v>0.489010989010989</v>
      </c>
      <c r="S22" s="31">
        <f t="shared" si="16"/>
        <v>0.16666666666666666</v>
      </c>
      <c r="T22" s="36">
        <f t="shared" si="17"/>
        <v>0.4039054470709147</v>
      </c>
      <c r="U22" s="38">
        <f t="shared" si="18"/>
        <v>0.002452179113259271</v>
      </c>
      <c r="V22" s="38">
        <f t="shared" si="19"/>
        <v>0.0027955539908252527</v>
      </c>
      <c r="W22" s="38">
        <f t="shared" si="20"/>
        <v>0.0011836338945602654</v>
      </c>
      <c r="X22" s="38">
        <f t="shared" si="21"/>
        <v>2.0843909660963668E-05</v>
      </c>
      <c r="Y22" s="38">
        <f t="shared" si="22"/>
        <v>0.006430432950854566</v>
      </c>
      <c r="Z22" s="38">
        <f t="shared" si="23"/>
        <v>0.0026184097239345485</v>
      </c>
      <c r="AA22" s="38">
        <f t="shared" si="24"/>
        <v>0.007242953268913746</v>
      </c>
      <c r="AB22" s="38">
        <f t="shared" si="25"/>
        <v>0.05628223892769502</v>
      </c>
      <c r="AC22" s="36"/>
      <c r="AD22" s="38">
        <f t="shared" si="26"/>
        <v>1.1246073148503366E-05</v>
      </c>
      <c r="AE22" s="42">
        <f t="shared" si="27"/>
        <v>0</v>
      </c>
      <c r="AF22" s="38">
        <f t="shared" si="28"/>
        <v>0.0003411046221195513</v>
      </c>
      <c r="AG22" s="38">
        <f t="shared" si="29"/>
        <v>0.0023336131665224837</v>
      </c>
      <c r="AH22" s="38">
        <f t="shared" si="30"/>
        <v>0.017705756395738268</v>
      </c>
      <c r="AI22" s="38">
        <f t="shared" si="31"/>
        <v>0.010825028583474968</v>
      </c>
      <c r="AJ22" s="38">
        <f t="shared" si="32"/>
        <v>0.019038077675324984</v>
      </c>
      <c r="AK22" s="38">
        <f t="shared" si="33"/>
        <v>0.033990741465876564</v>
      </c>
      <c r="AL22" s="36"/>
      <c r="AM22" s="38">
        <f t="shared" si="34"/>
        <v>0.00022847838146631652</v>
      </c>
      <c r="AN22" s="38">
        <f t="shared" si="35"/>
        <v>0.0003411046221195513</v>
      </c>
      <c r="AO22" s="42">
        <f t="shared" si="36"/>
        <v>0</v>
      </c>
      <c r="AP22" s="38">
        <f t="shared" si="37"/>
        <v>0.0008903341557425831</v>
      </c>
      <c r="AQ22" s="38">
        <f t="shared" si="38"/>
        <v>0.013131775934277218</v>
      </c>
      <c r="AR22" s="38">
        <f t="shared" si="39"/>
        <v>0.0073229744608120095</v>
      </c>
      <c r="AS22" s="38">
        <f t="shared" si="40"/>
        <v>0.01428252602442616</v>
      </c>
      <c r="AT22" s="38">
        <f t="shared" si="41"/>
        <v>0.04114195593242042</v>
      </c>
      <c r="AU22" s="36"/>
      <c r="AV22" s="38">
        <f t="shared" si="42"/>
        <v>0.0020208593361461715</v>
      </c>
      <c r="AW22" s="38">
        <f t="shared" si="43"/>
        <v>0.0023336131665224837</v>
      </c>
      <c r="AX22" s="38">
        <f t="shared" si="44"/>
        <v>0.0008903341557425831</v>
      </c>
      <c r="AY22" s="42">
        <f t="shared" si="45"/>
        <v>0</v>
      </c>
      <c r="AZ22" s="38">
        <f t="shared" si="46"/>
        <v>0.00718349366859493</v>
      </c>
      <c r="BA22" s="38">
        <f t="shared" si="47"/>
        <v>0.0031064918843459427</v>
      </c>
      <c r="BB22" s="38">
        <f t="shared" si="48"/>
        <v>0.008040898107967591</v>
      </c>
      <c r="BC22" s="38">
        <f t="shared" si="49"/>
        <v>0.05413684932849721</v>
      </c>
      <c r="BD22" s="36"/>
      <c r="BE22" s="38">
        <f t="shared" si="50"/>
        <v>0.0168245446680333</v>
      </c>
      <c r="BF22" s="38">
        <f t="shared" si="51"/>
        <v>0.017705756395738268</v>
      </c>
      <c r="BG22" s="38">
        <f t="shared" si="52"/>
        <v>0.013131775934277218</v>
      </c>
      <c r="BH22" s="38">
        <f t="shared" si="53"/>
        <v>0.00718349366859493</v>
      </c>
      <c r="BI22" s="42">
        <f t="shared" si="54"/>
        <v>0</v>
      </c>
      <c r="BJ22" s="38">
        <f t="shared" si="55"/>
        <v>0.000842136108175019</v>
      </c>
      <c r="BK22" s="38">
        <f t="shared" si="56"/>
        <v>2.416274560352795E-05</v>
      </c>
      <c r="BL22" s="38">
        <f t="shared" si="57"/>
        <v>0.10076101816316595</v>
      </c>
      <c r="BM22" s="36"/>
      <c r="BN22" s="38">
        <f t="shared" si="58"/>
        <v>0.010138452148289442</v>
      </c>
      <c r="BO22" s="38">
        <f t="shared" si="59"/>
        <v>0.010825028583474968</v>
      </c>
      <c r="BP22" s="38">
        <f t="shared" si="60"/>
        <v>0.0073229744608120095</v>
      </c>
      <c r="BQ22" s="38">
        <f t="shared" si="61"/>
        <v>0.0031064918843459427</v>
      </c>
      <c r="BR22" s="38">
        <f t="shared" si="62"/>
        <v>0.000842136108175019</v>
      </c>
      <c r="BS22" s="42">
        <f t="shared" si="63"/>
        <v>0</v>
      </c>
      <c r="BT22" s="38">
        <f t="shared" si="64"/>
        <v>0.0011515939329185705</v>
      </c>
      <c r="BU22" s="38">
        <f t="shared" si="65"/>
        <v>0.08317985470891937</v>
      </c>
      <c r="BV22" s="36"/>
      <c r="BW22" s="38">
        <f t="shared" si="66"/>
        <v>0.01812389711357779</v>
      </c>
      <c r="BX22" s="38">
        <f t="shared" si="67"/>
        <v>0.019038077675324984</v>
      </c>
      <c r="BY22" s="38">
        <f t="shared" si="68"/>
        <v>0.01428252602442616</v>
      </c>
      <c r="BZ22" s="38">
        <f t="shared" si="69"/>
        <v>0.008040898107967591</v>
      </c>
      <c r="CA22" s="38">
        <f t="shared" si="70"/>
        <v>2.416274560352795E-05</v>
      </c>
      <c r="CB22" s="38">
        <f t="shared" si="71"/>
        <v>0.0011515939329185705</v>
      </c>
      <c r="CC22" s="42">
        <f t="shared" si="72"/>
        <v>0</v>
      </c>
      <c r="CD22" s="38">
        <f t="shared" si="73"/>
        <v>0.10390586214762036</v>
      </c>
    </row>
    <row r="23" spans="1:82" ht="15.75">
      <c r="A23" s="5">
        <v>22</v>
      </c>
      <c r="B23" s="13" t="s">
        <v>112</v>
      </c>
      <c r="C23" s="25">
        <v>117</v>
      </c>
      <c r="D23" s="25">
        <v>766</v>
      </c>
      <c r="E23" s="25">
        <v>119</v>
      </c>
      <c r="F23" s="25">
        <v>228</v>
      </c>
      <c r="G23" s="25">
        <v>470</v>
      </c>
      <c r="H23" s="25">
        <v>402</v>
      </c>
      <c r="I23" s="25">
        <v>191</v>
      </c>
      <c r="J23" s="25">
        <v>1</v>
      </c>
      <c r="K23" s="33">
        <f t="shared" si="8"/>
        <v>2294</v>
      </c>
      <c r="L23" s="31">
        <f t="shared" si="9"/>
        <v>0.4105263157894737</v>
      </c>
      <c r="M23" s="31">
        <f t="shared" si="10"/>
        <v>0.32279814580699534</v>
      </c>
      <c r="N23" s="31">
        <f t="shared" si="11"/>
        <v>0.3489736070381232</v>
      </c>
      <c r="O23" s="31">
        <f t="shared" si="12"/>
        <v>0.37623762376237624</v>
      </c>
      <c r="P23" s="31">
        <f t="shared" si="13"/>
        <v>0.4671968190854871</v>
      </c>
      <c r="Q23" s="31">
        <f t="shared" si="14"/>
        <v>0.4690781796966161</v>
      </c>
      <c r="R23" s="31">
        <f t="shared" si="15"/>
        <v>0.5247252747252747</v>
      </c>
      <c r="S23" s="31">
        <f t="shared" si="16"/>
        <v>0.16666666666666666</v>
      </c>
      <c r="T23" s="36">
        <f t="shared" si="17"/>
        <v>0.3929427886262419</v>
      </c>
      <c r="U23" s="38">
        <f t="shared" si="18"/>
        <v>0.0003091804275001107</v>
      </c>
      <c r="V23" s="38">
        <f t="shared" si="19"/>
        <v>0.004920270916239675</v>
      </c>
      <c r="W23" s="38">
        <f t="shared" si="20"/>
        <v>0.0019332889295289556</v>
      </c>
      <c r="X23" s="38">
        <f t="shared" si="21"/>
        <v>0.00027906253312893114</v>
      </c>
      <c r="Y23" s="38">
        <f t="shared" si="22"/>
        <v>0.005513661039442517</v>
      </c>
      <c r="Z23" s="38">
        <f t="shared" si="23"/>
        <v>0.005796597773438816</v>
      </c>
      <c r="AA23" s="38">
        <f t="shared" si="24"/>
        <v>0.017366623642441792</v>
      </c>
      <c r="AB23" s="38">
        <f t="shared" si="25"/>
        <v>0.05120088336906456</v>
      </c>
      <c r="AC23" s="36"/>
      <c r="AD23" s="38">
        <f t="shared" si="26"/>
        <v>0.007696231808474614</v>
      </c>
      <c r="AE23" s="42">
        <f t="shared" si="27"/>
        <v>0</v>
      </c>
      <c r="AF23" s="38">
        <f t="shared" si="28"/>
        <v>0.0006851547706622772</v>
      </c>
      <c r="AG23" s="38">
        <f t="shared" si="29"/>
        <v>0.002855777804143641</v>
      </c>
      <c r="AH23" s="38">
        <f t="shared" si="30"/>
        <v>0.02085097684458861</v>
      </c>
      <c r="AI23" s="38">
        <f t="shared" si="31"/>
        <v>0.021397848314748592</v>
      </c>
      <c r="AJ23" s="38">
        <f t="shared" si="32"/>
        <v>0.04077456539317943</v>
      </c>
      <c r="AK23" s="38">
        <f t="shared" si="33"/>
        <v>0.02437703877854689</v>
      </c>
      <c r="AL23" s="36"/>
      <c r="AM23" s="38">
        <f t="shared" si="34"/>
        <v>0.0037887359546285794</v>
      </c>
      <c r="AN23" s="38">
        <f t="shared" si="35"/>
        <v>0.0006851547706622772</v>
      </c>
      <c r="AO23" s="42">
        <f t="shared" si="36"/>
        <v>0</v>
      </c>
      <c r="AP23" s="38">
        <f t="shared" si="37"/>
        <v>0.00074332660794035</v>
      </c>
      <c r="AQ23" s="38">
        <f t="shared" si="38"/>
        <v>0.013976727866795971</v>
      </c>
      <c r="AR23" s="38">
        <f t="shared" si="39"/>
        <v>0.014425108373479198</v>
      </c>
      <c r="AS23" s="38">
        <f t="shared" si="40"/>
        <v>0.030888648694814953</v>
      </c>
      <c r="AT23" s="38">
        <f t="shared" si="41"/>
        <v>0.03323582050760181</v>
      </c>
      <c r="AU23" s="36"/>
      <c r="AV23" s="38">
        <f t="shared" si="42"/>
        <v>0.0011757144009291358</v>
      </c>
      <c r="AW23" s="38">
        <f t="shared" si="43"/>
        <v>0.002855777804143641</v>
      </c>
      <c r="AX23" s="38">
        <f t="shared" si="44"/>
        <v>0.00074332660794035</v>
      </c>
      <c r="AY23" s="42">
        <f t="shared" si="45"/>
        <v>0</v>
      </c>
      <c r="AZ23" s="38">
        <f t="shared" si="46"/>
        <v>0.008273575213827834</v>
      </c>
      <c r="BA23" s="38">
        <f t="shared" si="47"/>
        <v>0.008619368826178716</v>
      </c>
      <c r="BB23" s="38">
        <f t="shared" si="48"/>
        <v>0.022048582488479573</v>
      </c>
      <c r="BC23" s="38">
        <f t="shared" si="49"/>
        <v>0.04391998605801175</v>
      </c>
      <c r="BD23" s="36"/>
      <c r="BE23" s="38">
        <f t="shared" si="50"/>
        <v>0.003211545943823468</v>
      </c>
      <c r="BF23" s="38">
        <f t="shared" si="51"/>
        <v>0.02085097684458861</v>
      </c>
      <c r="BG23" s="38">
        <f t="shared" si="52"/>
        <v>0.013976727866795971</v>
      </c>
      <c r="BH23" s="38">
        <f t="shared" si="53"/>
        <v>0.008273575213827834</v>
      </c>
      <c r="BI23" s="42">
        <f t="shared" si="54"/>
        <v>0</v>
      </c>
      <c r="BJ23" s="38">
        <f t="shared" si="55"/>
        <v>3.5395177491076067E-06</v>
      </c>
      <c r="BK23" s="38">
        <f t="shared" si="56"/>
        <v>0.003309523208299015</v>
      </c>
      <c r="BL23" s="38">
        <f t="shared" si="57"/>
        <v>0.09031837251287943</v>
      </c>
      <c r="BM23" s="36"/>
      <c r="BN23" s="38">
        <f t="shared" si="58"/>
        <v>0.0034283207670005246</v>
      </c>
      <c r="BO23" s="38">
        <f t="shared" si="59"/>
        <v>0.021397848314748592</v>
      </c>
      <c r="BP23" s="38">
        <f t="shared" si="60"/>
        <v>0.014425108373479198</v>
      </c>
      <c r="BQ23" s="38">
        <f t="shared" si="61"/>
        <v>0.008619368826178716</v>
      </c>
      <c r="BR23" s="38">
        <f t="shared" si="62"/>
        <v>3.5395177491076067E-06</v>
      </c>
      <c r="BS23" s="42">
        <f t="shared" si="63"/>
        <v>0</v>
      </c>
      <c r="BT23" s="38">
        <f t="shared" si="64"/>
        <v>0.003096599185128568</v>
      </c>
      <c r="BU23" s="38">
        <f t="shared" si="65"/>
        <v>0.09145272321306325</v>
      </c>
      <c r="BV23" s="36"/>
      <c r="BW23" s="38">
        <f t="shared" si="66"/>
        <v>0.013041402222020777</v>
      </c>
      <c r="BX23" s="38">
        <f t="shared" si="67"/>
        <v>0.04077456539317943</v>
      </c>
      <c r="BY23" s="38">
        <f t="shared" si="68"/>
        <v>0.030888648694814953</v>
      </c>
      <c r="BZ23" s="38">
        <f t="shared" si="69"/>
        <v>0.022048582488479573</v>
      </c>
      <c r="CA23" s="38">
        <f t="shared" si="70"/>
        <v>0.003309523208299015</v>
      </c>
      <c r="CB23" s="38">
        <f t="shared" si="71"/>
        <v>0.003096599185128568</v>
      </c>
      <c r="CC23" s="42">
        <f t="shared" si="72"/>
        <v>0</v>
      </c>
      <c r="CD23" s="38">
        <f t="shared" si="73"/>
        <v>0.12820596680486795</v>
      </c>
    </row>
    <row r="24" spans="1:82" ht="15.75">
      <c r="A24" s="5">
        <v>23</v>
      </c>
      <c r="B24" s="13" t="s">
        <v>113</v>
      </c>
      <c r="C24" s="25">
        <v>121</v>
      </c>
      <c r="D24" s="25">
        <v>979</v>
      </c>
      <c r="E24" s="25">
        <v>129</v>
      </c>
      <c r="F24" s="25">
        <v>247</v>
      </c>
      <c r="G24" s="25">
        <v>352</v>
      </c>
      <c r="H24" s="25">
        <v>302</v>
      </c>
      <c r="I24" s="25">
        <v>131</v>
      </c>
      <c r="J24" s="25">
        <v>4</v>
      </c>
      <c r="K24" s="33">
        <f t="shared" si="8"/>
        <v>2265</v>
      </c>
      <c r="L24" s="31">
        <f t="shared" si="9"/>
        <v>0.4245614035087719</v>
      </c>
      <c r="M24" s="31">
        <f t="shared" si="10"/>
        <v>0.41255794353139486</v>
      </c>
      <c r="N24" s="31">
        <f t="shared" si="11"/>
        <v>0.3782991202346041</v>
      </c>
      <c r="O24" s="31">
        <f t="shared" si="12"/>
        <v>0.4075907590759076</v>
      </c>
      <c r="P24" s="31">
        <f t="shared" si="13"/>
        <v>0.3499005964214712</v>
      </c>
      <c r="Q24" s="31">
        <f t="shared" si="14"/>
        <v>0.352392065344224</v>
      </c>
      <c r="R24" s="31">
        <f t="shared" si="15"/>
        <v>0.3598901098901099</v>
      </c>
      <c r="S24" s="31">
        <f t="shared" si="16"/>
        <v>0.6666666666666666</v>
      </c>
      <c r="T24" s="36">
        <f t="shared" si="17"/>
        <v>0.3879753340184995</v>
      </c>
      <c r="U24" s="38">
        <f t="shared" si="18"/>
        <v>0.0013385404807470433</v>
      </c>
      <c r="V24" s="38">
        <f t="shared" si="19"/>
        <v>0.000604304690463494</v>
      </c>
      <c r="W24" s="38">
        <f t="shared" si="20"/>
        <v>9.3629113191647E-05</v>
      </c>
      <c r="X24" s="38">
        <f t="shared" si="21"/>
        <v>0.0003847649001827935</v>
      </c>
      <c r="Y24" s="38">
        <f t="shared" si="22"/>
        <v>0.0014496856430825592</v>
      </c>
      <c r="Z24" s="38">
        <f t="shared" si="23"/>
        <v>0.0012661690095456739</v>
      </c>
      <c r="AA24" s="38">
        <f t="shared" si="24"/>
        <v>0.0007887798143418772</v>
      </c>
      <c r="AB24" s="38">
        <f t="shared" si="25"/>
        <v>0.07766885889321136</v>
      </c>
      <c r="AC24" s="36"/>
      <c r="AD24" s="38">
        <f t="shared" si="26"/>
        <v>0.00014408305142849296</v>
      </c>
      <c r="AE24" s="42">
        <f t="shared" si="27"/>
        <v>0</v>
      </c>
      <c r="AF24" s="38">
        <f t="shared" si="28"/>
        <v>0.001173666973680733</v>
      </c>
      <c r="AG24" s="38">
        <f t="shared" si="29"/>
        <v>2.4672921414834392E-05</v>
      </c>
      <c r="AH24" s="38">
        <f t="shared" si="30"/>
        <v>0.0039259431468534585</v>
      </c>
      <c r="AI24" s="38">
        <f t="shared" si="31"/>
        <v>0.00361993289803348</v>
      </c>
      <c r="AJ24" s="38">
        <f t="shared" si="32"/>
        <v>0.0027739007004660685</v>
      </c>
      <c r="AK24" s="38">
        <f t="shared" si="33"/>
        <v>0.06457124317343821</v>
      </c>
      <c r="AL24" s="36"/>
      <c r="AM24" s="38">
        <f t="shared" si="34"/>
        <v>0.0021401988537393473</v>
      </c>
      <c r="AN24" s="38">
        <f t="shared" si="35"/>
        <v>0.001173666973680733</v>
      </c>
      <c r="AO24" s="42">
        <f t="shared" si="36"/>
        <v>0</v>
      </c>
      <c r="AP24" s="38">
        <f t="shared" si="37"/>
        <v>0.0008580001060093587</v>
      </c>
      <c r="AQ24" s="38">
        <f t="shared" si="38"/>
        <v>0.0008064761547650766</v>
      </c>
      <c r="AR24" s="38">
        <f t="shared" si="39"/>
        <v>0.0006711754930931669</v>
      </c>
      <c r="AS24" s="38">
        <f t="shared" si="40"/>
        <v>0.000338891661863695</v>
      </c>
      <c r="AT24" s="38">
        <f t="shared" si="41"/>
        <v>0.08315584183524774</v>
      </c>
      <c r="AU24" s="36"/>
      <c r="AV24" s="38">
        <f t="shared" si="42"/>
        <v>0.00028800277246670923</v>
      </c>
      <c r="AW24" s="38">
        <f t="shared" si="43"/>
        <v>2.4672921414834392E-05</v>
      </c>
      <c r="AX24" s="38">
        <f t="shared" si="44"/>
        <v>0.0008580001060093587</v>
      </c>
      <c r="AY24" s="42">
        <f t="shared" si="45"/>
        <v>0</v>
      </c>
      <c r="AZ24" s="38">
        <f t="shared" si="46"/>
        <v>0.0033281548670953264</v>
      </c>
      <c r="BA24" s="38">
        <f t="shared" si="47"/>
        <v>0.003046895789684203</v>
      </c>
      <c r="BB24" s="38">
        <f t="shared" si="48"/>
        <v>0.0022753519327465424</v>
      </c>
      <c r="BC24" s="38">
        <f t="shared" si="49"/>
        <v>0.06712032589397553</v>
      </c>
      <c r="BD24" s="36"/>
      <c r="BE24" s="38">
        <f t="shared" si="50"/>
        <v>0.005574236114927133</v>
      </c>
      <c r="BF24" s="38">
        <f t="shared" si="51"/>
        <v>0.0039259431468534585</v>
      </c>
      <c r="BG24" s="38">
        <f t="shared" si="52"/>
        <v>0.0008064761547650766</v>
      </c>
      <c r="BH24" s="38">
        <f t="shared" si="53"/>
        <v>0.0033281548670953264</v>
      </c>
      <c r="BI24" s="42">
        <f t="shared" si="54"/>
        <v>0</v>
      </c>
      <c r="BJ24" s="38">
        <f t="shared" si="55"/>
        <v>6.207417393043074E-06</v>
      </c>
      <c r="BK24" s="38">
        <f t="shared" si="56"/>
        <v>9.979037934011377E-05</v>
      </c>
      <c r="BL24" s="38">
        <f t="shared" si="57"/>
        <v>0.10034074325858408</v>
      </c>
      <c r="BM24" s="36"/>
      <c r="BN24" s="38">
        <f t="shared" si="58"/>
        <v>0.0052084133711088705</v>
      </c>
      <c r="BO24" s="38">
        <f t="shared" si="59"/>
        <v>0.00361993289803348</v>
      </c>
      <c r="BP24" s="38">
        <f t="shared" si="60"/>
        <v>0.0006711754930931669</v>
      </c>
      <c r="BQ24" s="38">
        <f t="shared" si="61"/>
        <v>0.003046895789684203</v>
      </c>
      <c r="BR24" s="38">
        <f t="shared" si="62"/>
        <v>6.207417393043074E-06</v>
      </c>
      <c r="BS24" s="42">
        <f t="shared" si="63"/>
        <v>0</v>
      </c>
      <c r="BT24" s="38">
        <f t="shared" si="64"/>
        <v>5.6220672012088894E-05</v>
      </c>
      <c r="BU24" s="38">
        <f t="shared" si="65"/>
        <v>0.09876852503638026</v>
      </c>
      <c r="BV24" s="36"/>
      <c r="BW24" s="38">
        <f t="shared" si="66"/>
        <v>0.004182376218311196</v>
      </c>
      <c r="BX24" s="38">
        <f t="shared" si="67"/>
        <v>0.0027739007004660685</v>
      </c>
      <c r="BY24" s="38">
        <f t="shared" si="68"/>
        <v>0.000338891661863695</v>
      </c>
      <c r="BZ24" s="38">
        <f t="shared" si="69"/>
        <v>0.0022753519327465424</v>
      </c>
      <c r="CA24" s="38">
        <f t="shared" si="70"/>
        <v>9.979037934011377E-05</v>
      </c>
      <c r="CB24" s="38">
        <f t="shared" si="71"/>
        <v>5.6220672012088894E-05</v>
      </c>
      <c r="CC24" s="42">
        <f t="shared" si="72"/>
        <v>0</v>
      </c>
      <c r="CD24" s="38">
        <f t="shared" si="73"/>
        <v>0.09411185578767994</v>
      </c>
    </row>
    <row r="25" spans="1:82" ht="15.75">
      <c r="A25" s="5">
        <v>24</v>
      </c>
      <c r="B25" s="13" t="s">
        <v>114</v>
      </c>
      <c r="C25" s="25">
        <v>96</v>
      </c>
      <c r="D25" s="25">
        <v>788</v>
      </c>
      <c r="E25" s="25">
        <v>128</v>
      </c>
      <c r="F25" s="25">
        <v>235</v>
      </c>
      <c r="G25" s="25">
        <v>444</v>
      </c>
      <c r="H25" s="25">
        <v>373</v>
      </c>
      <c r="I25" s="25">
        <v>168</v>
      </c>
      <c r="J25" s="25">
        <v>1</v>
      </c>
      <c r="K25" s="33">
        <f t="shared" si="8"/>
        <v>2233</v>
      </c>
      <c r="L25" s="31">
        <f t="shared" si="9"/>
        <v>0.3368421052631579</v>
      </c>
      <c r="M25" s="31">
        <f t="shared" si="10"/>
        <v>0.33206911083017276</v>
      </c>
      <c r="N25" s="31">
        <f t="shared" si="11"/>
        <v>0.375366568914956</v>
      </c>
      <c r="O25" s="31">
        <f t="shared" si="12"/>
        <v>0.38778877887788776</v>
      </c>
      <c r="P25" s="31">
        <f t="shared" si="13"/>
        <v>0.441351888667992</v>
      </c>
      <c r="Q25" s="31">
        <f t="shared" si="14"/>
        <v>0.4352392065344224</v>
      </c>
      <c r="R25" s="31">
        <f t="shared" si="15"/>
        <v>0.46153846153846156</v>
      </c>
      <c r="S25" s="31">
        <f t="shared" si="16"/>
        <v>0.16666666666666666</v>
      </c>
      <c r="T25" s="36">
        <f t="shared" si="17"/>
        <v>0.3824940047961631</v>
      </c>
      <c r="U25" s="38">
        <f t="shared" si="18"/>
        <v>0.0020840959309715995</v>
      </c>
      <c r="V25" s="38">
        <f t="shared" si="19"/>
        <v>0.0025426699314813664</v>
      </c>
      <c r="W25" s="38">
        <f t="shared" si="20"/>
        <v>5.080034224071796E-05</v>
      </c>
      <c r="X25" s="38">
        <f t="shared" si="21"/>
        <v>2.8034632576503477E-05</v>
      </c>
      <c r="Y25" s="38">
        <f t="shared" si="22"/>
        <v>0.0034642504938697015</v>
      </c>
      <c r="Z25" s="38">
        <f t="shared" si="23"/>
        <v>0.0027820563064096726</v>
      </c>
      <c r="AA25" s="38">
        <f t="shared" si="24"/>
        <v>0.006248026141685096</v>
      </c>
      <c r="AB25" s="38">
        <f t="shared" si="25"/>
        <v>0.04658143988406398</v>
      </c>
      <c r="AC25" s="36"/>
      <c r="AD25" s="38">
        <f t="shared" si="26"/>
        <v>2.2781475857306973E-05</v>
      </c>
      <c r="AE25" s="42">
        <f t="shared" si="27"/>
        <v>0</v>
      </c>
      <c r="AF25" s="38">
        <f t="shared" si="28"/>
        <v>0.0018746698766035621</v>
      </c>
      <c r="AG25" s="38">
        <f t="shared" si="29"/>
        <v>0.0031046814073475517</v>
      </c>
      <c r="AH25" s="38">
        <f t="shared" si="30"/>
        <v>0.011942725531950159</v>
      </c>
      <c r="AI25" s="38">
        <f t="shared" si="31"/>
        <v>0.010644068647624025</v>
      </c>
      <c r="AJ25" s="38">
        <f t="shared" si="32"/>
        <v>0.01676231277282588</v>
      </c>
      <c r="AK25" s="38">
        <f t="shared" si="33"/>
        <v>0.027357968535261755</v>
      </c>
      <c r="AL25" s="36"/>
      <c r="AM25" s="38">
        <f t="shared" si="34"/>
        <v>0.001484134299658715</v>
      </c>
      <c r="AN25" s="38">
        <f t="shared" si="35"/>
        <v>0.0018746698766035621</v>
      </c>
      <c r="AO25" s="42">
        <f t="shared" si="36"/>
        <v>0</v>
      </c>
      <c r="AP25" s="38">
        <f t="shared" si="37"/>
        <v>0.00015431130036316088</v>
      </c>
      <c r="AQ25" s="38">
        <f t="shared" si="38"/>
        <v>0.004354062422910404</v>
      </c>
      <c r="AR25" s="38">
        <f t="shared" si="39"/>
        <v>0.00358473273551194</v>
      </c>
      <c r="AS25" s="38">
        <f t="shared" si="40"/>
        <v>0.007425595078316971</v>
      </c>
      <c r="AT25" s="38">
        <f t="shared" si="41"/>
        <v>0.04355564919844553</v>
      </c>
      <c r="AU25" s="36"/>
      <c r="AV25" s="38">
        <f t="shared" si="42"/>
        <v>0.0025955635524058133</v>
      </c>
      <c r="AW25" s="38">
        <f t="shared" si="43"/>
        <v>0.0031046814073475517</v>
      </c>
      <c r="AX25" s="38">
        <f t="shared" si="44"/>
        <v>0.00015431130036316088</v>
      </c>
      <c r="AY25" s="42">
        <f t="shared" si="45"/>
        <v>0</v>
      </c>
      <c r="AZ25" s="38">
        <f t="shared" si="46"/>
        <v>0.0028690067303867627</v>
      </c>
      <c r="BA25" s="38">
        <f t="shared" si="47"/>
        <v>0.0022515430847880255</v>
      </c>
      <c r="BB25" s="38">
        <f t="shared" si="48"/>
        <v>0.00543901569253534</v>
      </c>
      <c r="BC25" s="38">
        <f t="shared" si="49"/>
        <v>0.04889498850875186</v>
      </c>
      <c r="BD25" s="36"/>
      <c r="BE25" s="38">
        <f t="shared" si="50"/>
        <v>0.010922294827325344</v>
      </c>
      <c r="BF25" s="38">
        <f t="shared" si="51"/>
        <v>0.011942725531950159</v>
      </c>
      <c r="BG25" s="38">
        <f t="shared" si="52"/>
        <v>0.004354062422910404</v>
      </c>
      <c r="BH25" s="38">
        <f t="shared" si="53"/>
        <v>0.0028690067303867627</v>
      </c>
      <c r="BI25" s="42">
        <f t="shared" si="54"/>
        <v>0</v>
      </c>
      <c r="BJ25" s="38">
        <f t="shared" si="55"/>
        <v>3.736488286606144E-05</v>
      </c>
      <c r="BK25" s="38">
        <f t="shared" si="56"/>
        <v>0.00040749772425477697</v>
      </c>
      <c r="BL25" s="38">
        <f t="shared" si="57"/>
        <v>0.07545197118591741</v>
      </c>
      <c r="BM25" s="36"/>
      <c r="BN25" s="38">
        <f t="shared" si="58"/>
        <v>0.009681989538587482</v>
      </c>
      <c r="BO25" s="38">
        <f t="shared" si="59"/>
        <v>0.010644068647624025</v>
      </c>
      <c r="BP25" s="38">
        <f t="shared" si="60"/>
        <v>0.00358473273551194</v>
      </c>
      <c r="BQ25" s="38">
        <f t="shared" si="61"/>
        <v>0.0022515430847880255</v>
      </c>
      <c r="BR25" s="38">
        <f t="shared" si="62"/>
        <v>3.736488286606144E-05</v>
      </c>
      <c r="BS25" s="42">
        <f t="shared" si="63"/>
        <v>0</v>
      </c>
      <c r="BT25" s="38">
        <f t="shared" si="64"/>
        <v>0.0006916508137674798</v>
      </c>
      <c r="BU25" s="38">
        <f t="shared" si="65"/>
        <v>0.07213120917101726</v>
      </c>
      <c r="BV25" s="36"/>
      <c r="BW25" s="38">
        <f t="shared" si="66"/>
        <v>0.015549181268337467</v>
      </c>
      <c r="BX25" s="38">
        <f t="shared" si="67"/>
        <v>0.01676231277282588</v>
      </c>
      <c r="BY25" s="38">
        <f t="shared" si="68"/>
        <v>0.007425595078316971</v>
      </c>
      <c r="BZ25" s="38">
        <f t="shared" si="69"/>
        <v>0.00543901569253534</v>
      </c>
      <c r="CA25" s="38">
        <f t="shared" si="70"/>
        <v>0.00040749772425477697</v>
      </c>
      <c r="CB25" s="38">
        <f t="shared" si="71"/>
        <v>0.0006916508137674798</v>
      </c>
      <c r="CC25" s="42">
        <f t="shared" si="72"/>
        <v>0</v>
      </c>
      <c r="CD25" s="38">
        <f t="shared" si="73"/>
        <v>0.08694937541091391</v>
      </c>
    </row>
    <row r="26" spans="1:82" ht="15.75">
      <c r="A26" s="5">
        <v>25</v>
      </c>
      <c r="B26" s="13" t="s">
        <v>115</v>
      </c>
      <c r="C26" s="25">
        <v>93</v>
      </c>
      <c r="D26" s="25">
        <v>787</v>
      </c>
      <c r="E26" s="25">
        <v>134</v>
      </c>
      <c r="F26" s="25">
        <v>215</v>
      </c>
      <c r="G26" s="25">
        <v>437</v>
      </c>
      <c r="H26" s="25">
        <v>380</v>
      </c>
      <c r="I26" s="25">
        <v>185</v>
      </c>
      <c r="J26" s="25">
        <v>1</v>
      </c>
      <c r="K26" s="33">
        <f t="shared" si="8"/>
        <v>2232</v>
      </c>
      <c r="L26" s="31">
        <f t="shared" si="9"/>
        <v>0.3263157894736842</v>
      </c>
      <c r="M26" s="31">
        <f t="shared" si="10"/>
        <v>0.33164770332911925</v>
      </c>
      <c r="N26" s="31">
        <f t="shared" si="11"/>
        <v>0.39296187683284456</v>
      </c>
      <c r="O26" s="31">
        <f t="shared" si="12"/>
        <v>0.3547854785478548</v>
      </c>
      <c r="P26" s="31">
        <f t="shared" si="13"/>
        <v>0.43439363817097415</v>
      </c>
      <c r="Q26" s="31">
        <f t="shared" si="14"/>
        <v>0.44340723453908987</v>
      </c>
      <c r="R26" s="31">
        <f t="shared" si="15"/>
        <v>0.5082417582417582</v>
      </c>
      <c r="S26" s="31">
        <f t="shared" si="16"/>
        <v>0.16666666666666666</v>
      </c>
      <c r="T26" s="36">
        <f t="shared" si="17"/>
        <v>0.3823227132579651</v>
      </c>
      <c r="U26" s="38">
        <f t="shared" si="18"/>
        <v>0.003136775511778244</v>
      </c>
      <c r="V26" s="38">
        <f t="shared" si="19"/>
        <v>0.002567956631288623</v>
      </c>
      <c r="W26" s="38">
        <f t="shared" si="20"/>
        <v>0.0001131918015730424</v>
      </c>
      <c r="X26" s="38">
        <f t="shared" si="21"/>
        <v>0.0007582992954797018</v>
      </c>
      <c r="Y26" s="38">
        <f t="shared" si="22"/>
        <v>0.0027113812212962293</v>
      </c>
      <c r="Z26" s="38">
        <f t="shared" si="23"/>
        <v>0.0037313187401441877</v>
      </c>
      <c r="AA26" s="38">
        <f t="shared" si="24"/>
        <v>0.01585560588963052</v>
      </c>
      <c r="AB26" s="38">
        <f t="shared" si="25"/>
        <v>0.04650753043138827</v>
      </c>
      <c r="AC26" s="36"/>
      <c r="AD26" s="38">
        <f t="shared" si="26"/>
        <v>2.842930536177996E-05</v>
      </c>
      <c r="AE26" s="42">
        <f t="shared" si="27"/>
        <v>0</v>
      </c>
      <c r="AF26" s="38">
        <f t="shared" si="28"/>
        <v>0.003759427872444931</v>
      </c>
      <c r="AG26" s="38">
        <f t="shared" si="29"/>
        <v>0.0005353566420727333</v>
      </c>
      <c r="AH26" s="38">
        <f t="shared" si="30"/>
        <v>0.010556727126526694</v>
      </c>
      <c r="AI26" s="38">
        <f t="shared" si="31"/>
        <v>0.012490192816272398</v>
      </c>
      <c r="AJ26" s="38">
        <f t="shared" si="32"/>
        <v>0.031185460230488148</v>
      </c>
      <c r="AK26" s="38">
        <f t="shared" si="33"/>
        <v>0.027218742458217527</v>
      </c>
      <c r="AL26" s="36"/>
      <c r="AM26" s="38">
        <f t="shared" si="34"/>
        <v>0.004441700960284831</v>
      </c>
      <c r="AN26" s="38">
        <f t="shared" si="35"/>
        <v>0.003759427872444931</v>
      </c>
      <c r="AO26" s="42">
        <f t="shared" si="36"/>
        <v>0</v>
      </c>
      <c r="AP26" s="38">
        <f t="shared" si="37"/>
        <v>0.0014574373860141686</v>
      </c>
      <c r="AQ26" s="38">
        <f t="shared" si="38"/>
        <v>0.00171659084757973</v>
      </c>
      <c r="AR26" s="38">
        <f t="shared" si="39"/>
        <v>0.002544734114111043</v>
      </c>
      <c r="AS26" s="38">
        <f t="shared" si="40"/>
        <v>0.013289451057653195</v>
      </c>
      <c r="AT26" s="38">
        <f t="shared" si="41"/>
        <v>0.051209522144154626</v>
      </c>
      <c r="AU26" s="36"/>
      <c r="AV26" s="38">
        <f t="shared" si="42"/>
        <v>0.0008105231959799476</v>
      </c>
      <c r="AW26" s="38">
        <f t="shared" si="43"/>
        <v>0.0005353566420727333</v>
      </c>
      <c r="AX26" s="38">
        <f t="shared" si="44"/>
        <v>0.0014574373860141686</v>
      </c>
      <c r="AY26" s="42">
        <f t="shared" si="45"/>
        <v>0</v>
      </c>
      <c r="AZ26" s="38">
        <f t="shared" si="46"/>
        <v>0.006337459078580049</v>
      </c>
      <c r="BA26" s="38">
        <f t="shared" si="47"/>
        <v>0.007853815634970007</v>
      </c>
      <c r="BB26" s="38">
        <f t="shared" si="48"/>
        <v>0.02354882977749351</v>
      </c>
      <c r="BC26" s="38">
        <f t="shared" si="49"/>
        <v>0.035388687383589856</v>
      </c>
      <c r="BD26" s="36"/>
      <c r="BE26" s="38">
        <f t="shared" si="50"/>
        <v>0.011680821379034293</v>
      </c>
      <c r="BF26" s="38">
        <f t="shared" si="51"/>
        <v>0.010556727126526694</v>
      </c>
      <c r="BG26" s="38">
        <f t="shared" si="52"/>
        <v>0.00171659084757973</v>
      </c>
      <c r="BH26" s="38">
        <f t="shared" si="53"/>
        <v>0.006337459078580049</v>
      </c>
      <c r="BI26" s="42">
        <f t="shared" si="54"/>
        <v>0</v>
      </c>
      <c r="BJ26" s="38">
        <f t="shared" si="55"/>
        <v>8.124491948730885E-05</v>
      </c>
      <c r="BK26" s="38">
        <f t="shared" si="56"/>
        <v>0.00545354483798894</v>
      </c>
      <c r="BL26" s="38">
        <f t="shared" si="57"/>
        <v>0.07167773127086827</v>
      </c>
      <c r="BM26" s="36"/>
      <c r="BN26" s="38">
        <f t="shared" si="58"/>
        <v>0.013710406507504908</v>
      </c>
      <c r="BO26" s="38">
        <f t="shared" si="59"/>
        <v>0.012490192816272398</v>
      </c>
      <c r="BP26" s="38">
        <f t="shared" si="60"/>
        <v>0.002544734114111043</v>
      </c>
      <c r="BQ26" s="38">
        <f t="shared" si="61"/>
        <v>0.007853815634970007</v>
      </c>
      <c r="BR26" s="38">
        <f t="shared" si="62"/>
        <v>8.124491948730885E-05</v>
      </c>
      <c r="BS26" s="42">
        <f t="shared" si="63"/>
        <v>0</v>
      </c>
      <c r="BT26" s="38">
        <f t="shared" si="64"/>
        <v>0.004203515463751864</v>
      </c>
      <c r="BU26" s="38">
        <f t="shared" si="65"/>
        <v>0.07658534190635126</v>
      </c>
      <c r="BV26" s="36"/>
      <c r="BW26" s="38">
        <f t="shared" si="66"/>
        <v>0.03309705811220223</v>
      </c>
      <c r="BX26" s="38">
        <f t="shared" si="67"/>
        <v>0.031185460230488148</v>
      </c>
      <c r="BY26" s="38">
        <f t="shared" si="68"/>
        <v>0.013289451057653195</v>
      </c>
      <c r="BZ26" s="38">
        <f t="shared" si="69"/>
        <v>0.02354882977749351</v>
      </c>
      <c r="CA26" s="38">
        <f t="shared" si="70"/>
        <v>0.00545354483798894</v>
      </c>
      <c r="CB26" s="38">
        <f t="shared" si="71"/>
        <v>0.004203515463751864</v>
      </c>
      <c r="CC26" s="42">
        <f t="shared" si="72"/>
        <v>0</v>
      </c>
      <c r="CD26" s="38">
        <f t="shared" si="73"/>
        <v>0.1166735431845322</v>
      </c>
    </row>
    <row r="27" spans="1:82" s="12" customFormat="1" ht="15.75" customHeight="1">
      <c r="A27" s="5">
        <v>26</v>
      </c>
      <c r="B27" s="13" t="s">
        <v>116</v>
      </c>
      <c r="C27" s="25">
        <v>119</v>
      </c>
      <c r="D27" s="25">
        <v>916</v>
      </c>
      <c r="E27" s="25">
        <v>132</v>
      </c>
      <c r="F27" s="25">
        <v>220</v>
      </c>
      <c r="G27" s="25">
        <v>340</v>
      </c>
      <c r="H27" s="25">
        <v>282</v>
      </c>
      <c r="I27" s="25">
        <v>153</v>
      </c>
      <c r="J27" s="25">
        <v>4</v>
      </c>
      <c r="K27" s="33">
        <f t="shared" si="8"/>
        <v>2166</v>
      </c>
      <c r="L27" s="31">
        <f t="shared" si="9"/>
        <v>0.41754385964912283</v>
      </c>
      <c r="M27" s="31">
        <f t="shared" si="10"/>
        <v>0.3860092709650232</v>
      </c>
      <c r="N27" s="31">
        <f t="shared" si="11"/>
        <v>0.3870967741935484</v>
      </c>
      <c r="O27" s="31">
        <f t="shared" si="12"/>
        <v>0.36303630363036304</v>
      </c>
      <c r="P27" s="31">
        <f t="shared" si="13"/>
        <v>0.3379721669980119</v>
      </c>
      <c r="Q27" s="31">
        <f t="shared" si="14"/>
        <v>0.3290548424737456</v>
      </c>
      <c r="R27" s="31">
        <f t="shared" si="15"/>
        <v>0.42032967032967034</v>
      </c>
      <c r="S27" s="31">
        <f t="shared" si="16"/>
        <v>0.6666666666666666</v>
      </c>
      <c r="T27" s="36">
        <f t="shared" si="17"/>
        <v>0.3710174717368962</v>
      </c>
      <c r="U27" s="38">
        <f t="shared" si="18"/>
        <v>0.002164704772158988</v>
      </c>
      <c r="V27" s="38">
        <f t="shared" si="19"/>
        <v>0.000224754044096469</v>
      </c>
      <c r="W27" s="38">
        <f t="shared" si="20"/>
        <v>0.0002585439674925008</v>
      </c>
      <c r="X27" s="38">
        <f t="shared" si="21"/>
        <v>6.369904434474202E-05</v>
      </c>
      <c r="Y27" s="38">
        <f t="shared" si="22"/>
        <v>0.0010919921652857282</v>
      </c>
      <c r="Z27" s="38">
        <f t="shared" si="23"/>
        <v>0.0017608622546766218</v>
      </c>
      <c r="AA27" s="38">
        <f t="shared" si="24"/>
        <v>0.0024316929300531955</v>
      </c>
      <c r="AB27" s="38">
        <f t="shared" si="25"/>
        <v>0.0874084464626214</v>
      </c>
      <c r="AC27" s="36"/>
      <c r="AD27" s="38">
        <f t="shared" si="26"/>
        <v>0.0009944302834753451</v>
      </c>
      <c r="AE27" s="42">
        <f t="shared" si="27"/>
        <v>0</v>
      </c>
      <c r="AF27" s="38">
        <f t="shared" si="28"/>
        <v>1.1826632720527082E-06</v>
      </c>
      <c r="AG27" s="38">
        <f t="shared" si="29"/>
        <v>0.000527757228159362</v>
      </c>
      <c r="AH27" s="38">
        <f t="shared" si="30"/>
        <v>0.0023075633575374505</v>
      </c>
      <c r="AI27" s="38">
        <f t="shared" si="31"/>
        <v>0.003243806924768051</v>
      </c>
      <c r="AJ27" s="38">
        <f t="shared" si="32"/>
        <v>0.0011778898125488723</v>
      </c>
      <c r="AK27" s="38">
        <f t="shared" si="33"/>
        <v>0.07876857376202887</v>
      </c>
      <c r="AL27" s="36"/>
      <c r="AM27" s="38">
        <f t="shared" si="34"/>
        <v>0.0009270250127390534</v>
      </c>
      <c r="AN27" s="38">
        <f t="shared" si="35"/>
        <v>1.1826632720527082E-06</v>
      </c>
      <c r="AO27" s="42">
        <f t="shared" si="36"/>
        <v>0</v>
      </c>
      <c r="AP27" s="38">
        <f t="shared" si="37"/>
        <v>0.0005789062437219079</v>
      </c>
      <c r="AQ27" s="38">
        <f t="shared" si="38"/>
        <v>0.0024132270321157528</v>
      </c>
      <c r="AR27" s="38">
        <f t="shared" si="39"/>
        <v>0.003368865837766246</v>
      </c>
      <c r="AS27" s="38">
        <f t="shared" si="40"/>
        <v>0.0011044253855942699</v>
      </c>
      <c r="AT27" s="38">
        <f t="shared" si="41"/>
        <v>0.0781593247774309</v>
      </c>
      <c r="AU27" s="36"/>
      <c r="AV27" s="38">
        <f t="shared" si="42"/>
        <v>0.002971073663138236</v>
      </c>
      <c r="AW27" s="38">
        <f t="shared" si="43"/>
        <v>0.000527757228159362</v>
      </c>
      <c r="AX27" s="38">
        <f t="shared" si="44"/>
        <v>0.0005789062437219079</v>
      </c>
      <c r="AY27" s="42">
        <f t="shared" si="45"/>
        <v>0</v>
      </c>
      <c r="AZ27" s="38">
        <f t="shared" si="46"/>
        <v>0.0006282109451251659</v>
      </c>
      <c r="BA27" s="38">
        <f t="shared" si="47"/>
        <v>0.0011547397023386992</v>
      </c>
      <c r="BB27" s="38">
        <f t="shared" si="48"/>
        <v>0.0032825298677412935</v>
      </c>
      <c r="BC27" s="38">
        <f t="shared" si="49"/>
        <v>0.0921913973575575</v>
      </c>
      <c r="BD27" s="36"/>
      <c r="BE27" s="38">
        <f t="shared" si="50"/>
        <v>0.006331654271362858</v>
      </c>
      <c r="BF27" s="38">
        <f t="shared" si="51"/>
        <v>0.0023075633575374505</v>
      </c>
      <c r="BG27" s="38">
        <f t="shared" si="52"/>
        <v>0.0024132270321157528</v>
      </c>
      <c r="BH27" s="38">
        <f t="shared" si="53"/>
        <v>0.0006282109451251659</v>
      </c>
      <c r="BI27" s="42">
        <f t="shared" si="54"/>
        <v>0</v>
      </c>
      <c r="BJ27" s="38">
        <f t="shared" si="55"/>
        <v>7.951867667108122E-05</v>
      </c>
      <c r="BK27" s="38">
        <f t="shared" si="56"/>
        <v>0.006782758355024128</v>
      </c>
      <c r="BL27" s="38">
        <f t="shared" si="57"/>
        <v>0.10804007411242726</v>
      </c>
      <c r="BM27" s="36"/>
      <c r="BN27" s="38">
        <f t="shared" si="58"/>
        <v>0.007830306160664205</v>
      </c>
      <c r="BO27" s="38">
        <f t="shared" si="59"/>
        <v>0.003243806924768051</v>
      </c>
      <c r="BP27" s="38">
        <f t="shared" si="60"/>
        <v>0.003368865837766246</v>
      </c>
      <c r="BQ27" s="38">
        <f t="shared" si="61"/>
        <v>0.0011547397023386992</v>
      </c>
      <c r="BR27" s="38">
        <f t="shared" si="62"/>
        <v>7.951867667108122E-05</v>
      </c>
      <c r="BS27" s="42">
        <f t="shared" si="63"/>
        <v>0</v>
      </c>
      <c r="BT27" s="38">
        <f t="shared" si="64"/>
        <v>0.008331094200128692</v>
      </c>
      <c r="BU27" s="38">
        <f t="shared" si="65"/>
        <v>0.11398174383487181</v>
      </c>
      <c r="BV27" s="36"/>
      <c r="BW27" s="38">
        <f t="shared" si="66"/>
        <v>7.760741147852564E-06</v>
      </c>
      <c r="BX27" s="38">
        <f t="shared" si="67"/>
        <v>0.0011778898125488723</v>
      </c>
      <c r="BY27" s="38">
        <f t="shared" si="68"/>
        <v>0.0011044253855942699</v>
      </c>
      <c r="BZ27" s="38">
        <f t="shared" si="69"/>
        <v>0.0032825298677412935</v>
      </c>
      <c r="CA27" s="38">
        <f t="shared" si="70"/>
        <v>0.006782758355024128</v>
      </c>
      <c r="CB27" s="38">
        <f t="shared" si="71"/>
        <v>0.008331094200128692</v>
      </c>
      <c r="CC27" s="42">
        <f t="shared" si="72"/>
        <v>0</v>
      </c>
      <c r="CD27" s="38">
        <f t="shared" si="73"/>
        <v>0.06068191576433333</v>
      </c>
    </row>
    <row r="28" spans="1:82" ht="15.75">
      <c r="A28" s="5">
        <v>27</v>
      </c>
      <c r="B28" s="13" t="s">
        <v>117</v>
      </c>
      <c r="C28" s="25">
        <v>114</v>
      </c>
      <c r="D28" s="25">
        <v>941</v>
      </c>
      <c r="E28" s="25">
        <v>116</v>
      </c>
      <c r="F28" s="25">
        <v>230</v>
      </c>
      <c r="G28" s="25">
        <v>326</v>
      </c>
      <c r="H28" s="25">
        <v>270</v>
      </c>
      <c r="I28" s="25">
        <v>132</v>
      </c>
      <c r="J28" s="25">
        <v>4</v>
      </c>
      <c r="K28" s="33">
        <f t="shared" si="8"/>
        <v>2133</v>
      </c>
      <c r="L28" s="31">
        <f t="shared" si="9"/>
        <v>0.4</v>
      </c>
      <c r="M28" s="31">
        <f t="shared" si="10"/>
        <v>0.39654445849136116</v>
      </c>
      <c r="N28" s="31">
        <f t="shared" si="11"/>
        <v>0.34017595307917886</v>
      </c>
      <c r="O28" s="31">
        <f t="shared" si="12"/>
        <v>0.3795379537953795</v>
      </c>
      <c r="P28" s="31">
        <f t="shared" si="13"/>
        <v>0.3240556660039761</v>
      </c>
      <c r="Q28" s="31">
        <f t="shared" si="14"/>
        <v>0.31505250875145857</v>
      </c>
      <c r="R28" s="31">
        <f t="shared" si="15"/>
        <v>0.3626373626373626</v>
      </c>
      <c r="S28" s="31">
        <f t="shared" si="16"/>
        <v>0.6666666666666666</v>
      </c>
      <c r="T28" s="36">
        <f t="shared" si="17"/>
        <v>0.3653648509763618</v>
      </c>
      <c r="U28" s="38">
        <f t="shared" si="18"/>
        <v>0.0011995935478896285</v>
      </c>
      <c r="V28" s="38">
        <f t="shared" si="19"/>
        <v>0.0009721679247894054</v>
      </c>
      <c r="W28" s="38">
        <f t="shared" si="20"/>
        <v>0.0006344805772747064</v>
      </c>
      <c r="X28" s="38">
        <f t="shared" si="21"/>
        <v>0.00020087684351844848</v>
      </c>
      <c r="Y28" s="38">
        <f t="shared" si="22"/>
        <v>0.0017064487630827742</v>
      </c>
      <c r="Z28" s="38">
        <f t="shared" si="23"/>
        <v>0.0025313317801557793</v>
      </c>
      <c r="AA28" s="38">
        <f t="shared" si="24"/>
        <v>7.439192639376409E-06</v>
      </c>
      <c r="AB28" s="38">
        <f t="shared" si="25"/>
        <v>0.09078278413827442</v>
      </c>
      <c r="AC28" s="36"/>
      <c r="AD28" s="38">
        <f t="shared" si="26"/>
        <v>1.1940767117926126E-05</v>
      </c>
      <c r="AE28" s="42">
        <f t="shared" si="27"/>
        <v>0</v>
      </c>
      <c r="AF28" s="38">
        <f t="shared" si="28"/>
        <v>0.0031774084024032254</v>
      </c>
      <c r="AG28" s="38">
        <f t="shared" si="29"/>
        <v>0.00028922120197444557</v>
      </c>
      <c r="AH28" s="38">
        <f t="shared" si="30"/>
        <v>0.00525462503627917</v>
      </c>
      <c r="AI28" s="38">
        <f t="shared" si="31"/>
        <v>0.00664093787241081</v>
      </c>
      <c r="AJ28" s="38">
        <f t="shared" si="32"/>
        <v>0.0011496911492522447</v>
      </c>
      <c r="AK28" s="38">
        <f t="shared" si="33"/>
        <v>0.07296600734950306</v>
      </c>
      <c r="AL28" s="36"/>
      <c r="AM28" s="38">
        <f t="shared" si="34"/>
        <v>0.0035789165899846116</v>
      </c>
      <c r="AN28" s="38">
        <f t="shared" si="35"/>
        <v>0.0031774084024032254</v>
      </c>
      <c r="AO28" s="42">
        <f t="shared" si="36"/>
        <v>0</v>
      </c>
      <c r="AP28" s="38">
        <f t="shared" si="37"/>
        <v>0.0015493671003821814</v>
      </c>
      <c r="AQ28" s="38">
        <f t="shared" si="38"/>
        <v>0.00025986365538694864</v>
      </c>
      <c r="AR28" s="38">
        <f t="shared" si="39"/>
        <v>0.0006311874548880608</v>
      </c>
      <c r="AS28" s="38">
        <f t="shared" si="40"/>
        <v>0.000504514919340469</v>
      </c>
      <c r="AT28" s="38">
        <f t="shared" si="41"/>
        <v>0.10659618605886698</v>
      </c>
      <c r="AU28" s="36"/>
      <c r="AV28" s="38">
        <f t="shared" si="42"/>
        <v>0.00041869533488002417</v>
      </c>
      <c r="AW28" s="38">
        <f t="shared" si="43"/>
        <v>0.00028922120197444557</v>
      </c>
      <c r="AX28" s="38">
        <f t="shared" si="44"/>
        <v>0.0015493671003821814</v>
      </c>
      <c r="AY28" s="42">
        <f t="shared" si="45"/>
        <v>0</v>
      </c>
      <c r="AZ28" s="38">
        <f t="shared" si="46"/>
        <v>0.0030782842585681115</v>
      </c>
      <c r="BA28" s="38">
        <f t="shared" si="47"/>
        <v>0.004158372622512549</v>
      </c>
      <c r="BB28" s="38">
        <f t="shared" si="48"/>
        <v>0.00028562998149043897</v>
      </c>
      <c r="BC28" s="38">
        <f t="shared" si="49"/>
        <v>0.08244289775512204</v>
      </c>
      <c r="BD28" s="36"/>
      <c r="BE28" s="38">
        <f t="shared" si="50"/>
        <v>0.005767541866099632</v>
      </c>
      <c r="BF28" s="38">
        <f t="shared" si="51"/>
        <v>0.00525462503627917</v>
      </c>
      <c r="BG28" s="38">
        <f t="shared" si="52"/>
        <v>0.00025986365538694864</v>
      </c>
      <c r="BH28" s="38">
        <f t="shared" si="53"/>
        <v>0.0030782842585681115</v>
      </c>
      <c r="BI28" s="42">
        <f t="shared" si="54"/>
        <v>0</v>
      </c>
      <c r="BJ28" s="38">
        <f t="shared" si="55"/>
        <v>8.10568405135593E-05</v>
      </c>
      <c r="BK28" s="38">
        <f t="shared" si="56"/>
        <v>0.0014885473151106678</v>
      </c>
      <c r="BL28" s="38">
        <f t="shared" si="57"/>
        <v>0.11738229777509011</v>
      </c>
      <c r="BM28" s="36"/>
      <c r="BN28" s="38">
        <f t="shared" si="58"/>
        <v>0.007216076269421026</v>
      </c>
      <c r="BO28" s="38">
        <f t="shared" si="59"/>
        <v>0.00664093787241081</v>
      </c>
      <c r="BP28" s="38">
        <f t="shared" si="60"/>
        <v>0.0006311874548880608</v>
      </c>
      <c r="BQ28" s="38">
        <f t="shared" si="61"/>
        <v>0.004158372622512549</v>
      </c>
      <c r="BR28" s="38">
        <f t="shared" si="62"/>
        <v>8.10568405135593E-05</v>
      </c>
      <c r="BS28" s="42">
        <f t="shared" si="63"/>
        <v>0</v>
      </c>
      <c r="BT28" s="38">
        <f t="shared" si="64"/>
        <v>0.002264318319342838</v>
      </c>
      <c r="BU28" s="38">
        <f t="shared" si="65"/>
        <v>0.12363251604642087</v>
      </c>
      <c r="BV28" s="36"/>
      <c r="BW28" s="38">
        <f t="shared" si="66"/>
        <v>0.001395966670691948</v>
      </c>
      <c r="BX28" s="38">
        <f t="shared" si="67"/>
        <v>0.0011496911492522447</v>
      </c>
      <c r="BY28" s="38">
        <f t="shared" si="68"/>
        <v>0.000504514919340469</v>
      </c>
      <c r="BZ28" s="38">
        <f t="shared" si="69"/>
        <v>0.00028562998149043897</v>
      </c>
      <c r="CA28" s="38">
        <f t="shared" si="70"/>
        <v>0.0014885473151106678</v>
      </c>
      <c r="CB28" s="38">
        <f t="shared" si="71"/>
        <v>0.002264318319342838</v>
      </c>
      <c r="CC28" s="42">
        <f t="shared" si="72"/>
        <v>0</v>
      </c>
      <c r="CD28" s="38">
        <f t="shared" si="73"/>
        <v>0.09243381770854296</v>
      </c>
    </row>
    <row r="29" spans="1:82" ht="15.75">
      <c r="A29" s="5">
        <v>28</v>
      </c>
      <c r="B29" s="13" t="s">
        <v>118</v>
      </c>
      <c r="C29" s="25">
        <v>111</v>
      </c>
      <c r="D29" s="25">
        <v>904</v>
      </c>
      <c r="E29" s="25">
        <v>129</v>
      </c>
      <c r="F29" s="25">
        <v>235</v>
      </c>
      <c r="G29" s="25">
        <v>357</v>
      </c>
      <c r="H29" s="25">
        <v>252</v>
      </c>
      <c r="I29" s="25">
        <v>142</v>
      </c>
      <c r="J29" s="25">
        <v>3</v>
      </c>
      <c r="K29" s="33">
        <f t="shared" si="8"/>
        <v>2133</v>
      </c>
      <c r="L29" s="31">
        <f t="shared" si="9"/>
        <v>0.3894736842105263</v>
      </c>
      <c r="M29" s="31">
        <f t="shared" si="10"/>
        <v>0.38095238095238093</v>
      </c>
      <c r="N29" s="31">
        <f t="shared" si="11"/>
        <v>0.3782991202346041</v>
      </c>
      <c r="O29" s="31">
        <f t="shared" si="12"/>
        <v>0.38778877887788776</v>
      </c>
      <c r="P29" s="31">
        <f t="shared" si="13"/>
        <v>0.3548707753479125</v>
      </c>
      <c r="Q29" s="31">
        <f t="shared" si="14"/>
        <v>0.294049008168028</v>
      </c>
      <c r="R29" s="31">
        <f t="shared" si="15"/>
        <v>0.3901098901098901</v>
      </c>
      <c r="S29" s="31">
        <f t="shared" si="16"/>
        <v>0.5</v>
      </c>
      <c r="T29" s="36">
        <f t="shared" si="17"/>
        <v>0.3653648509763618</v>
      </c>
      <c r="U29" s="38">
        <f t="shared" si="18"/>
        <v>0.0005812358399127555</v>
      </c>
      <c r="V29" s="38">
        <f t="shared" si="19"/>
        <v>0.00024297109075329534</v>
      </c>
      <c r="W29" s="38">
        <f t="shared" si="20"/>
        <v>0.0001672953212447122</v>
      </c>
      <c r="X29" s="38">
        <f t="shared" si="21"/>
        <v>0.0005028325425328351</v>
      </c>
      <c r="Y29" s="38">
        <f t="shared" si="22"/>
        <v>0.00011012562329561324</v>
      </c>
      <c r="Z29" s="38">
        <f t="shared" si="23"/>
        <v>0.005085949435462977</v>
      </c>
      <c r="AA29" s="38">
        <f t="shared" si="24"/>
        <v>0.0006123169617198482</v>
      </c>
      <c r="AB29" s="38">
        <f t="shared" si="25"/>
        <v>0.01812662335261727</v>
      </c>
      <c r="AC29" s="36"/>
      <c r="AD29" s="38">
        <f t="shared" si="26"/>
        <v>7.261260921727896E-05</v>
      </c>
      <c r="AE29" s="42">
        <f t="shared" si="27"/>
        <v>0</v>
      </c>
      <c r="AF29" s="38">
        <f t="shared" si="28"/>
        <v>7.0397924364976115E-06</v>
      </c>
      <c r="AG29" s="38">
        <f t="shared" si="29"/>
        <v>4.673633659587411E-05</v>
      </c>
      <c r="AH29" s="38">
        <f t="shared" si="30"/>
        <v>0.0006802501509070389</v>
      </c>
      <c r="AI29" s="38">
        <f t="shared" si="31"/>
        <v>0.007552196201296217</v>
      </c>
      <c r="AJ29" s="38">
        <f t="shared" si="32"/>
        <v>8.38599739698645E-05</v>
      </c>
      <c r="AK29" s="38">
        <f t="shared" si="33"/>
        <v>0.014172335600907034</v>
      </c>
      <c r="AL29" s="36"/>
      <c r="AM29" s="38">
        <f t="shared" si="34"/>
        <v>0.00012487088005197822</v>
      </c>
      <c r="AN29" s="38">
        <f t="shared" si="35"/>
        <v>7.0397924364976115E-06</v>
      </c>
      <c r="AO29" s="42">
        <f t="shared" si="36"/>
        <v>0</v>
      </c>
      <c r="AP29" s="38">
        <f t="shared" si="37"/>
        <v>9.005362116604829E-05</v>
      </c>
      <c r="AQ29" s="38">
        <f t="shared" si="38"/>
        <v>0.0005488873441297684</v>
      </c>
      <c r="AR29" s="38">
        <f t="shared" si="39"/>
        <v>0.007098081383230636</v>
      </c>
      <c r="AS29" s="38">
        <f t="shared" si="40"/>
        <v>0.00013949428504696348</v>
      </c>
      <c r="AT29" s="38">
        <f t="shared" si="41"/>
        <v>0.014811104135671348</v>
      </c>
      <c r="AU29" s="36"/>
      <c r="AV29" s="38">
        <f t="shared" si="42"/>
        <v>2.838905979953796E-06</v>
      </c>
      <c r="AW29" s="38">
        <f t="shared" si="43"/>
        <v>4.673633659587411E-05</v>
      </c>
      <c r="AX29" s="38">
        <f t="shared" si="44"/>
        <v>9.005362116604829E-05</v>
      </c>
      <c r="AY29" s="42">
        <f t="shared" si="45"/>
        <v>0</v>
      </c>
      <c r="AZ29" s="38">
        <f t="shared" si="46"/>
        <v>0.0010835949563994635</v>
      </c>
      <c r="BA29" s="38">
        <f t="shared" si="47"/>
        <v>0.008787144612737085</v>
      </c>
      <c r="BB29" s="38">
        <f t="shared" si="48"/>
        <v>5.38755735132746E-06</v>
      </c>
      <c r="BC29" s="38">
        <f t="shared" si="49"/>
        <v>0.012591358145715567</v>
      </c>
      <c r="BD29" s="36"/>
      <c r="BE29" s="38">
        <f t="shared" si="50"/>
        <v>0.0011973613017543568</v>
      </c>
      <c r="BF29" s="38">
        <f t="shared" si="51"/>
        <v>0.0006802501509070389</v>
      </c>
      <c r="BG29" s="38">
        <f t="shared" si="52"/>
        <v>0.0005488873441297684</v>
      </c>
      <c r="BH29" s="38">
        <f t="shared" si="53"/>
        <v>0.0010835949563994635</v>
      </c>
      <c r="BI29" s="42">
        <f t="shared" si="54"/>
        <v>0</v>
      </c>
      <c r="BJ29" s="38">
        <f t="shared" si="55"/>
        <v>0.003699287362884078</v>
      </c>
      <c r="BK29" s="38">
        <f t="shared" si="56"/>
        <v>0.0012417952092078281</v>
      </c>
      <c r="BL29" s="38">
        <f t="shared" si="57"/>
        <v>0.02106249184811608</v>
      </c>
      <c r="BM29" s="36"/>
      <c r="BN29" s="38">
        <f t="shared" si="58"/>
        <v>0.009105868797815754</v>
      </c>
      <c r="BO29" s="38">
        <f t="shared" si="59"/>
        <v>0.007552196201296217</v>
      </c>
      <c r="BP29" s="38">
        <f t="shared" si="60"/>
        <v>0.007098081383230636</v>
      </c>
      <c r="BQ29" s="38">
        <f t="shared" si="61"/>
        <v>0.008787144612737085</v>
      </c>
      <c r="BR29" s="38">
        <f t="shared" si="62"/>
        <v>0.003699287362884078</v>
      </c>
      <c r="BS29" s="42">
        <f t="shared" si="63"/>
        <v>0</v>
      </c>
      <c r="BT29" s="38">
        <f t="shared" si="64"/>
        <v>0.009227693039448374</v>
      </c>
      <c r="BU29" s="38">
        <f t="shared" si="65"/>
        <v>0.042415811036573006</v>
      </c>
      <c r="BV29" s="36"/>
      <c r="BW29" s="38">
        <f t="shared" si="66"/>
        <v>4.0475794638530983E-07</v>
      </c>
      <c r="BX29" s="38">
        <f t="shared" si="67"/>
        <v>8.38599739698645E-05</v>
      </c>
      <c r="BY29" s="38">
        <f t="shared" si="68"/>
        <v>0.00013949428504696348</v>
      </c>
      <c r="BZ29" s="38">
        <f t="shared" si="69"/>
        <v>5.38755735132746E-06</v>
      </c>
      <c r="CA29" s="38">
        <f t="shared" si="70"/>
        <v>0.0012417952092078281</v>
      </c>
      <c r="CB29" s="38">
        <f t="shared" si="71"/>
        <v>0.009227693039448374</v>
      </c>
      <c r="CC29" s="42">
        <f t="shared" si="72"/>
        <v>0</v>
      </c>
      <c r="CD29" s="38">
        <f t="shared" si="73"/>
        <v>0.012075836251660426</v>
      </c>
    </row>
    <row r="30" spans="1:82" ht="15.75">
      <c r="A30" s="5">
        <v>29</v>
      </c>
      <c r="B30" s="13" t="s">
        <v>119</v>
      </c>
      <c r="C30" s="25">
        <v>105</v>
      </c>
      <c r="D30" s="25">
        <v>924</v>
      </c>
      <c r="E30" s="25">
        <v>114</v>
      </c>
      <c r="F30" s="25">
        <v>237</v>
      </c>
      <c r="G30" s="25">
        <v>341</v>
      </c>
      <c r="H30" s="25">
        <v>281</v>
      </c>
      <c r="I30" s="25">
        <v>127</v>
      </c>
      <c r="J30" s="25">
        <v>4</v>
      </c>
      <c r="K30" s="33">
        <f t="shared" si="8"/>
        <v>2133</v>
      </c>
      <c r="L30" s="31">
        <f t="shared" si="9"/>
        <v>0.3684210526315789</v>
      </c>
      <c r="M30" s="31">
        <f t="shared" si="10"/>
        <v>0.3893805309734513</v>
      </c>
      <c r="N30" s="31">
        <f t="shared" si="11"/>
        <v>0.3343108504398827</v>
      </c>
      <c r="O30" s="31">
        <f t="shared" si="12"/>
        <v>0.3910891089108911</v>
      </c>
      <c r="P30" s="31">
        <f t="shared" si="13"/>
        <v>0.3389662027833002</v>
      </c>
      <c r="Q30" s="31">
        <f t="shared" si="14"/>
        <v>0.3278879813302217</v>
      </c>
      <c r="R30" s="31">
        <f t="shared" si="15"/>
        <v>0.3489010989010989</v>
      </c>
      <c r="S30" s="31">
        <f t="shared" si="16"/>
        <v>0.6666666666666666</v>
      </c>
      <c r="T30" s="36">
        <f t="shared" si="17"/>
        <v>0.3653648509763618</v>
      </c>
      <c r="U30" s="38">
        <f t="shared" si="18"/>
        <v>9.34036855735198E-06</v>
      </c>
      <c r="V30" s="38">
        <f t="shared" si="19"/>
        <v>0.0005767528857226064</v>
      </c>
      <c r="W30" s="38">
        <f t="shared" si="20"/>
        <v>0.0009643509493196448</v>
      </c>
      <c r="X30" s="38">
        <f t="shared" si="21"/>
        <v>0.0006617374462821945</v>
      </c>
      <c r="Y30" s="38">
        <f t="shared" si="22"/>
        <v>0.000696888626421034</v>
      </c>
      <c r="Z30" s="38">
        <f t="shared" si="23"/>
        <v>0.001404515758473778</v>
      </c>
      <c r="AA30" s="38">
        <f t="shared" si="24"/>
        <v>0.00027105513239572364</v>
      </c>
      <c r="AB30" s="38">
        <f t="shared" si="25"/>
        <v>0.09078278413827442</v>
      </c>
      <c r="AC30" s="36"/>
      <c r="AD30" s="38">
        <f t="shared" si="26"/>
        <v>0.000439299732363418</v>
      </c>
      <c r="AE30" s="42">
        <f t="shared" si="27"/>
        <v>0</v>
      </c>
      <c r="AF30" s="38">
        <f t="shared" si="28"/>
        <v>0.0030326697140693093</v>
      </c>
      <c r="AG30" s="38">
        <f t="shared" si="29"/>
        <v>2.9192385683059776E-06</v>
      </c>
      <c r="AH30" s="38">
        <f t="shared" si="30"/>
        <v>0.0025416044868642666</v>
      </c>
      <c r="AI30" s="38">
        <f t="shared" si="31"/>
        <v>0.003781333661625062</v>
      </c>
      <c r="AJ30" s="38">
        <f t="shared" si="32"/>
        <v>0.0016385844209001953</v>
      </c>
      <c r="AK30" s="38">
        <f t="shared" si="33"/>
        <v>0.07688760104767621</v>
      </c>
      <c r="AL30" s="36"/>
      <c r="AM30" s="38">
        <f t="shared" si="34"/>
        <v>0.0011635058935583996</v>
      </c>
      <c r="AN30" s="38">
        <f t="shared" si="35"/>
        <v>0.0030326697140693093</v>
      </c>
      <c r="AO30" s="42">
        <f t="shared" si="36"/>
        <v>0</v>
      </c>
      <c r="AP30" s="38">
        <f t="shared" si="37"/>
        <v>0.00322377063500064</v>
      </c>
      <c r="AQ30" s="38">
        <f t="shared" si="38"/>
        <v>2.1672305441362976E-05</v>
      </c>
      <c r="AR30" s="38">
        <f t="shared" si="39"/>
        <v>4.125324759983749E-05</v>
      </c>
      <c r="AS30" s="38">
        <f t="shared" si="40"/>
        <v>0.0002128753501600218</v>
      </c>
      <c r="AT30" s="38">
        <f t="shared" si="41"/>
        <v>0.11046038857977179</v>
      </c>
      <c r="AU30" s="36"/>
      <c r="AV30" s="38">
        <f t="shared" si="42"/>
        <v>0.0005138407754820642</v>
      </c>
      <c r="AW30" s="38">
        <f t="shared" si="43"/>
        <v>2.9192385683059776E-06</v>
      </c>
      <c r="AX30" s="38">
        <f t="shared" si="44"/>
        <v>0.00322377063500064</v>
      </c>
      <c r="AY30" s="42">
        <f t="shared" si="45"/>
        <v>0</v>
      </c>
      <c r="AZ30" s="38">
        <f t="shared" si="46"/>
        <v>0.002716797343185654</v>
      </c>
      <c r="BA30" s="38">
        <f t="shared" si="47"/>
        <v>0.003994382527468054</v>
      </c>
      <c r="BB30" s="38">
        <f t="shared" si="48"/>
        <v>0.0017798281885863286</v>
      </c>
      <c r="BC30" s="38">
        <f t="shared" si="49"/>
        <v>0.0759429903386378</v>
      </c>
      <c r="BD30" s="36"/>
      <c r="BE30" s="38">
        <f t="shared" si="50"/>
        <v>0.0008675881795846455</v>
      </c>
      <c r="BF30" s="38">
        <f t="shared" si="51"/>
        <v>0.0025416044868642666</v>
      </c>
      <c r="BG30" s="38">
        <f t="shared" si="52"/>
        <v>2.1672305441362976E-05</v>
      </c>
      <c r="BH30" s="38">
        <f t="shared" si="53"/>
        <v>0.002716797343185654</v>
      </c>
      <c r="BI30" s="42">
        <f t="shared" si="54"/>
        <v>0</v>
      </c>
      <c r="BJ30" s="38">
        <f t="shared" si="55"/>
        <v>0.0001227269905634491</v>
      </c>
      <c r="BK30" s="38">
        <f t="shared" si="56"/>
        <v>9.87021608714514E-05</v>
      </c>
      <c r="BL30" s="38">
        <f t="shared" si="57"/>
        <v>0.10738759402937355</v>
      </c>
      <c r="BM30" s="36"/>
      <c r="BN30" s="38">
        <f t="shared" si="58"/>
        <v>0.0016429298691209107</v>
      </c>
      <c r="BO30" s="38">
        <f t="shared" si="59"/>
        <v>0.003781333661625062</v>
      </c>
      <c r="BP30" s="38">
        <f t="shared" si="60"/>
        <v>4.125324759983749E-05</v>
      </c>
      <c r="BQ30" s="38">
        <f t="shared" si="61"/>
        <v>0.003994382527468054</v>
      </c>
      <c r="BR30" s="38">
        <f t="shared" si="62"/>
        <v>0.0001227269905634491</v>
      </c>
      <c r="BS30" s="42">
        <f t="shared" si="63"/>
        <v>0</v>
      </c>
      <c r="BT30" s="38">
        <f t="shared" si="64"/>
        <v>0.0004415511100475083</v>
      </c>
      <c r="BU30" s="38">
        <f t="shared" si="65"/>
        <v>0.11477099763828998</v>
      </c>
      <c r="BV30" s="36"/>
      <c r="BW30" s="38">
        <f t="shared" si="66"/>
        <v>0.0003810285936400818</v>
      </c>
      <c r="BX30" s="38">
        <f t="shared" si="67"/>
        <v>0.0016385844209001953</v>
      </c>
      <c r="BY30" s="38">
        <f t="shared" si="68"/>
        <v>0.0002128753501600218</v>
      </c>
      <c r="BZ30" s="38">
        <f t="shared" si="69"/>
        <v>0.0017798281885863286</v>
      </c>
      <c r="CA30" s="38">
        <f t="shared" si="70"/>
        <v>9.87021608714514E-05</v>
      </c>
      <c r="CB30" s="38">
        <f t="shared" si="71"/>
        <v>0.0004415511100475083</v>
      </c>
      <c r="CC30" s="42">
        <f t="shared" si="72"/>
        <v>0</v>
      </c>
      <c r="CD30" s="38">
        <f t="shared" si="73"/>
        <v>0.10097495605737362</v>
      </c>
    </row>
    <row r="31" spans="1:82" ht="15.75">
      <c r="A31" s="5">
        <v>30</v>
      </c>
      <c r="B31" s="13" t="s">
        <v>120</v>
      </c>
      <c r="C31" s="25">
        <v>94</v>
      </c>
      <c r="D31" s="25">
        <v>865</v>
      </c>
      <c r="E31" s="25">
        <v>140</v>
      </c>
      <c r="F31" s="25">
        <v>238</v>
      </c>
      <c r="G31" s="25">
        <v>301</v>
      </c>
      <c r="H31" s="25">
        <v>262</v>
      </c>
      <c r="I31" s="25">
        <v>134</v>
      </c>
      <c r="J31" s="25">
        <v>4</v>
      </c>
      <c r="K31" s="33">
        <f t="shared" si="8"/>
        <v>2038</v>
      </c>
      <c r="L31" s="31">
        <f t="shared" si="9"/>
        <v>0.3298245614035088</v>
      </c>
      <c r="M31" s="31">
        <f t="shared" si="10"/>
        <v>0.3645174884112937</v>
      </c>
      <c r="N31" s="31">
        <f t="shared" si="11"/>
        <v>0.41055718475073316</v>
      </c>
      <c r="O31" s="31">
        <f t="shared" si="12"/>
        <v>0.3927392739273927</v>
      </c>
      <c r="P31" s="31">
        <f t="shared" si="13"/>
        <v>0.2992047713717694</v>
      </c>
      <c r="Q31" s="31">
        <f t="shared" si="14"/>
        <v>0.3057176196032672</v>
      </c>
      <c r="R31" s="31">
        <f t="shared" si="15"/>
        <v>0.36813186813186816</v>
      </c>
      <c r="S31" s="31">
        <f t="shared" si="16"/>
        <v>0.6666666666666666</v>
      </c>
      <c r="T31" s="36">
        <f t="shared" si="17"/>
        <v>0.3490921548475505</v>
      </c>
      <c r="U31" s="38">
        <f t="shared" si="18"/>
        <v>0.00037124015712487946</v>
      </c>
      <c r="V31" s="38">
        <f t="shared" si="19"/>
        <v>0.00023794091555274263</v>
      </c>
      <c r="W31" s="38">
        <f t="shared" si="20"/>
        <v>0.0037779499009991365</v>
      </c>
      <c r="X31" s="38">
        <f t="shared" si="21"/>
        <v>0.001905071003969925</v>
      </c>
      <c r="Y31" s="38">
        <f t="shared" si="22"/>
        <v>0.0024887510300596414</v>
      </c>
      <c r="Z31" s="38">
        <f t="shared" si="23"/>
        <v>0.0018813503076575747</v>
      </c>
      <c r="AA31" s="38">
        <f t="shared" si="24"/>
        <v>0.0003625106819490216</v>
      </c>
      <c r="AB31" s="38">
        <f t="shared" si="25"/>
        <v>0.10085357055714991</v>
      </c>
      <c r="AC31" s="36"/>
      <c r="AD31" s="38">
        <f t="shared" si="26"/>
        <v>0.0012035991843674925</v>
      </c>
      <c r="AE31" s="42">
        <f t="shared" si="27"/>
        <v>0</v>
      </c>
      <c r="AF31" s="38">
        <f t="shared" si="28"/>
        <v>0.0021196536390277933</v>
      </c>
      <c r="AG31" s="38">
        <f t="shared" si="29"/>
        <v>0.000796469177716695</v>
      </c>
      <c r="AH31" s="38">
        <f t="shared" si="30"/>
        <v>0.004265751007084974</v>
      </c>
      <c r="AI31" s="38">
        <f t="shared" si="31"/>
        <v>0.0034574245718411293</v>
      </c>
      <c r="AJ31" s="38">
        <f t="shared" si="32"/>
        <v>1.3063740764499727E-05</v>
      </c>
      <c r="AK31" s="38">
        <f t="shared" si="33"/>
        <v>0.09129412592039711</v>
      </c>
      <c r="AL31" s="36"/>
      <c r="AM31" s="38">
        <f t="shared" si="34"/>
        <v>0.006517756472524797</v>
      </c>
      <c r="AN31" s="38">
        <f t="shared" si="35"/>
        <v>0.0021196536390277933</v>
      </c>
      <c r="AO31" s="42">
        <f t="shared" si="36"/>
        <v>0</v>
      </c>
      <c r="AP31" s="38">
        <f t="shared" si="37"/>
        <v>0.00031747794610851253</v>
      </c>
      <c r="AQ31" s="38">
        <f t="shared" si="38"/>
        <v>0.012399359965319634</v>
      </c>
      <c r="AR31" s="38">
        <f t="shared" si="39"/>
        <v>0.010991334420309758</v>
      </c>
      <c r="AS31" s="38">
        <f t="shared" si="40"/>
        <v>0.0017999074902109431</v>
      </c>
      <c r="AT31" s="38">
        <f t="shared" si="41"/>
        <v>0.06559206672724785</v>
      </c>
      <c r="AU31" s="36"/>
      <c r="AV31" s="38">
        <f t="shared" si="42"/>
        <v>0.003958261051962956</v>
      </c>
      <c r="AW31" s="38">
        <f t="shared" si="43"/>
        <v>0.000796469177716695</v>
      </c>
      <c r="AX31" s="38">
        <f t="shared" si="44"/>
        <v>0.00031747794610851253</v>
      </c>
      <c r="AY31" s="42">
        <f t="shared" si="45"/>
        <v>0</v>
      </c>
      <c r="AZ31" s="38">
        <f t="shared" si="46"/>
        <v>0.00874870316832791</v>
      </c>
      <c r="BA31" s="38">
        <f t="shared" si="47"/>
        <v>0.007572768321307591</v>
      </c>
      <c r="BB31" s="38">
        <f t="shared" si="48"/>
        <v>0.0006055244199856158</v>
      </c>
      <c r="BC31" s="38">
        <f t="shared" si="49"/>
        <v>0.07503621649293642</v>
      </c>
      <c r="BD31" s="36"/>
      <c r="BE31" s="38">
        <f t="shared" si="50"/>
        <v>0.000937571541587809</v>
      </c>
      <c r="BF31" s="38">
        <f t="shared" si="51"/>
        <v>0.004265751007084974</v>
      </c>
      <c r="BG31" s="38">
        <f t="shared" si="52"/>
        <v>0.012399359965319634</v>
      </c>
      <c r="BH31" s="38">
        <f t="shared" si="53"/>
        <v>0.00874870316832791</v>
      </c>
      <c r="BI31" s="42">
        <f t="shared" si="54"/>
        <v>0</v>
      </c>
      <c r="BJ31" s="38">
        <f t="shared" si="55"/>
        <v>4.241719208652449E-05</v>
      </c>
      <c r="BK31" s="38">
        <f t="shared" si="56"/>
        <v>0.00475094466777602</v>
      </c>
      <c r="BL31" s="38">
        <f t="shared" si="57"/>
        <v>0.13502824449371803</v>
      </c>
      <c r="BM31" s="36"/>
      <c r="BN31" s="38">
        <f t="shared" si="58"/>
        <v>0.0005811446429602351</v>
      </c>
      <c r="BO31" s="38">
        <f t="shared" si="59"/>
        <v>0.0034574245718411293</v>
      </c>
      <c r="BP31" s="38">
        <f t="shared" si="60"/>
        <v>0.010991334420309758</v>
      </c>
      <c r="BQ31" s="38">
        <f t="shared" si="61"/>
        <v>0.007572768321307591</v>
      </c>
      <c r="BR31" s="38">
        <f t="shared" si="62"/>
        <v>4.241719208652449E-05</v>
      </c>
      <c r="BS31" s="42">
        <f t="shared" si="63"/>
        <v>0</v>
      </c>
      <c r="BT31" s="38">
        <f t="shared" si="64"/>
        <v>0.0038955384193899655</v>
      </c>
      <c r="BU31" s="38">
        <f t="shared" si="65"/>
        <v>0.13028421457597614</v>
      </c>
      <c r="BV31" s="36"/>
      <c r="BW31" s="38">
        <f t="shared" si="66"/>
        <v>0.001467449748780606</v>
      </c>
      <c r="BX31" s="38">
        <f t="shared" si="67"/>
        <v>1.3063740764499727E-05</v>
      </c>
      <c r="BY31" s="38">
        <f t="shared" si="68"/>
        <v>0.0017999074902109431</v>
      </c>
      <c r="BZ31" s="38">
        <f t="shared" si="69"/>
        <v>0.0006055244199856158</v>
      </c>
      <c r="CA31" s="38">
        <f t="shared" si="70"/>
        <v>0.00475094466777602</v>
      </c>
      <c r="CB31" s="38">
        <f t="shared" si="71"/>
        <v>0.0038955384193899655</v>
      </c>
      <c r="CC31" s="42">
        <f t="shared" si="72"/>
        <v>0</v>
      </c>
      <c r="CD31" s="38">
        <f t="shared" si="73"/>
        <v>0.08912302593621271</v>
      </c>
    </row>
    <row r="32" spans="1:82" ht="15.75">
      <c r="A32" s="5">
        <v>31</v>
      </c>
      <c r="B32" s="13" t="s">
        <v>121</v>
      </c>
      <c r="C32" s="25">
        <v>97</v>
      </c>
      <c r="D32" s="25">
        <v>876</v>
      </c>
      <c r="E32" s="25">
        <v>121</v>
      </c>
      <c r="F32" s="25">
        <v>198</v>
      </c>
      <c r="G32" s="25">
        <v>298</v>
      </c>
      <c r="H32" s="25">
        <v>272</v>
      </c>
      <c r="I32" s="25">
        <v>133</v>
      </c>
      <c r="J32" s="25">
        <v>4</v>
      </c>
      <c r="K32" s="33">
        <f t="shared" si="8"/>
        <v>1999</v>
      </c>
      <c r="L32" s="31">
        <f t="shared" si="9"/>
        <v>0.34035087719298246</v>
      </c>
      <c r="M32" s="31">
        <f t="shared" si="10"/>
        <v>0.3691529709228824</v>
      </c>
      <c r="N32" s="31">
        <f t="shared" si="11"/>
        <v>0.3548387096774194</v>
      </c>
      <c r="O32" s="31">
        <f t="shared" si="12"/>
        <v>0.32673267326732675</v>
      </c>
      <c r="P32" s="31">
        <f t="shared" si="13"/>
        <v>0.2962226640159046</v>
      </c>
      <c r="Q32" s="31">
        <f t="shared" si="14"/>
        <v>0.31738623103850644</v>
      </c>
      <c r="R32" s="31">
        <f t="shared" si="15"/>
        <v>0.36538461538461536</v>
      </c>
      <c r="S32" s="31">
        <f t="shared" si="16"/>
        <v>0.6666666666666666</v>
      </c>
      <c r="T32" s="36">
        <f t="shared" si="17"/>
        <v>0.342411784857828</v>
      </c>
      <c r="U32" s="38">
        <f t="shared" si="18"/>
        <v>4.2473404030192125E-06</v>
      </c>
      <c r="V32" s="38">
        <f t="shared" si="19"/>
        <v>0.0007150910321658585</v>
      </c>
      <c r="W32" s="38">
        <f t="shared" si="20"/>
        <v>0.0001544284604717754</v>
      </c>
      <c r="X32" s="38">
        <f t="shared" si="21"/>
        <v>0.00024583454026739165</v>
      </c>
      <c r="Y32" s="38">
        <f t="shared" si="22"/>
        <v>0.002133434884149807</v>
      </c>
      <c r="Z32" s="38">
        <f t="shared" si="23"/>
        <v>0.0006262783439637613</v>
      </c>
      <c r="AA32" s="38">
        <f t="shared" si="24"/>
        <v>0.0005277509424124921</v>
      </c>
      <c r="AB32" s="38">
        <f t="shared" si="25"/>
        <v>0.10514122837686389</v>
      </c>
      <c r="AC32" s="36"/>
      <c r="AD32" s="38">
        <f t="shared" si="26"/>
        <v>0.0008295606032259419</v>
      </c>
      <c r="AE32" s="42">
        <f t="shared" si="27"/>
        <v>0</v>
      </c>
      <c r="AF32" s="38">
        <f t="shared" si="28"/>
        <v>0.00020489807500336492</v>
      </c>
      <c r="AG32" s="38">
        <f t="shared" si="29"/>
        <v>0.001799481653185941</v>
      </c>
      <c r="AH32" s="38">
        <f t="shared" si="30"/>
        <v>0.0053188296655459774</v>
      </c>
      <c r="AI32" s="38">
        <f t="shared" si="31"/>
        <v>0.0026797953582566414</v>
      </c>
      <c r="AJ32" s="38">
        <f t="shared" si="32"/>
        <v>1.4200503462787896E-05</v>
      </c>
      <c r="AK32" s="38">
        <f t="shared" si="33"/>
        <v>0.08851439915512502</v>
      </c>
      <c r="AL32" s="36"/>
      <c r="AM32" s="38">
        <f t="shared" si="34"/>
        <v>0.00020989729009710548</v>
      </c>
      <c r="AN32" s="38">
        <f t="shared" si="35"/>
        <v>0.00020489807500336492</v>
      </c>
      <c r="AO32" s="42">
        <f t="shared" si="36"/>
        <v>0</v>
      </c>
      <c r="AP32" s="38">
        <f t="shared" si="37"/>
        <v>0.0007899492826854525</v>
      </c>
      <c r="AQ32" s="38">
        <f t="shared" si="38"/>
        <v>0.003435840808992787</v>
      </c>
      <c r="AR32" s="38">
        <f t="shared" si="39"/>
        <v>0.0014026881561982295</v>
      </c>
      <c r="AS32" s="38">
        <f t="shared" si="40"/>
        <v>0.00011121612718506897</v>
      </c>
      <c r="AT32" s="38">
        <f t="shared" si="41"/>
        <v>0.09723667476008784</v>
      </c>
      <c r="AU32" s="36"/>
      <c r="AV32" s="38">
        <f t="shared" si="42"/>
        <v>0.0001854554781607447</v>
      </c>
      <c r="AW32" s="38">
        <f t="shared" si="43"/>
        <v>0.001799481653185941</v>
      </c>
      <c r="AX32" s="38">
        <f t="shared" si="44"/>
        <v>0.0007899492826854525</v>
      </c>
      <c r="AY32" s="42">
        <f t="shared" si="45"/>
        <v>0</v>
      </c>
      <c r="AZ32" s="38">
        <f t="shared" si="46"/>
        <v>0.0009308606645218662</v>
      </c>
      <c r="BA32" s="38">
        <f t="shared" si="47"/>
        <v>8.73559823366755E-05</v>
      </c>
      <c r="BB32" s="38">
        <f t="shared" si="48"/>
        <v>0.0014939726294382297</v>
      </c>
      <c r="BC32" s="38">
        <f t="shared" si="49"/>
        <v>0.11555511986842246</v>
      </c>
      <c r="BD32" s="36"/>
      <c r="BE32" s="38">
        <f t="shared" si="50"/>
        <v>0.0019472991982016298</v>
      </c>
      <c r="BF32" s="38">
        <f t="shared" si="51"/>
        <v>0.0053188296655459774</v>
      </c>
      <c r="BG32" s="38">
        <f t="shared" si="52"/>
        <v>0.003435840808992787</v>
      </c>
      <c r="BH32" s="38">
        <f t="shared" si="53"/>
        <v>0.0009308606645218662</v>
      </c>
      <c r="BI32" s="42">
        <f t="shared" si="54"/>
        <v>0</v>
      </c>
      <c r="BJ32" s="38">
        <f t="shared" si="55"/>
        <v>0.0004478965691201609</v>
      </c>
      <c r="BK32" s="38">
        <f t="shared" si="56"/>
        <v>0.0047833755171279154</v>
      </c>
      <c r="BL32" s="38">
        <f t="shared" si="57"/>
        <v>0.1372287590999178</v>
      </c>
      <c r="BM32" s="36"/>
      <c r="BN32" s="38">
        <f t="shared" si="58"/>
        <v>0.0005273749730002903</v>
      </c>
      <c r="BO32" s="38">
        <f t="shared" si="59"/>
        <v>0.0026797953582566414</v>
      </c>
      <c r="BP32" s="38">
        <f t="shared" si="60"/>
        <v>0.0014026881561982295</v>
      </c>
      <c r="BQ32" s="38">
        <f t="shared" si="61"/>
        <v>8.73559823366755E-05</v>
      </c>
      <c r="BR32" s="38">
        <f t="shared" si="62"/>
        <v>0.0004478965691201609</v>
      </c>
      <c r="BS32" s="42">
        <f t="shared" si="63"/>
        <v>0</v>
      </c>
      <c r="BT32" s="38">
        <f t="shared" si="64"/>
        <v>0.0023038448998367943</v>
      </c>
      <c r="BU32" s="38">
        <f t="shared" si="65"/>
        <v>0.12199682271259736</v>
      </c>
      <c r="BV32" s="36"/>
      <c r="BW32" s="38">
        <f t="shared" si="66"/>
        <v>0.0006266880478472198</v>
      </c>
      <c r="BX32" s="38">
        <f t="shared" si="67"/>
        <v>1.4200503462787896E-05</v>
      </c>
      <c r="BY32" s="38">
        <f t="shared" si="68"/>
        <v>0.00011121612718506897</v>
      </c>
      <c r="BZ32" s="38">
        <f t="shared" si="69"/>
        <v>0.0014939726294382297</v>
      </c>
      <c r="CA32" s="38">
        <f t="shared" si="70"/>
        <v>0.0047833755171279154</v>
      </c>
      <c r="CB32" s="38">
        <f t="shared" si="71"/>
        <v>0.0023038448998367943</v>
      </c>
      <c r="CC32" s="42">
        <f t="shared" si="72"/>
        <v>0</v>
      </c>
      <c r="CD32" s="38">
        <f t="shared" si="73"/>
        <v>0.09077087442472057</v>
      </c>
    </row>
    <row r="33" spans="1:82" s="12" customFormat="1" ht="15.75">
      <c r="A33" s="5">
        <v>32</v>
      </c>
      <c r="B33" s="13" t="s">
        <v>122</v>
      </c>
      <c r="C33" s="25">
        <v>88</v>
      </c>
      <c r="D33" s="25">
        <v>805</v>
      </c>
      <c r="E33" s="25">
        <v>100</v>
      </c>
      <c r="F33" s="25">
        <v>202</v>
      </c>
      <c r="G33" s="25">
        <v>362</v>
      </c>
      <c r="H33" s="25">
        <v>291</v>
      </c>
      <c r="I33" s="25">
        <v>136</v>
      </c>
      <c r="J33" s="25">
        <v>3</v>
      </c>
      <c r="K33" s="33">
        <f t="shared" si="8"/>
        <v>1987</v>
      </c>
      <c r="L33" s="31">
        <f t="shared" si="9"/>
        <v>0.3087719298245614</v>
      </c>
      <c r="M33" s="31">
        <f t="shared" si="10"/>
        <v>0.3392330383480826</v>
      </c>
      <c r="N33" s="31">
        <f t="shared" si="11"/>
        <v>0.2932551319648094</v>
      </c>
      <c r="O33" s="31">
        <f t="shared" si="12"/>
        <v>0.3333333333333333</v>
      </c>
      <c r="P33" s="31">
        <f t="shared" si="13"/>
        <v>0.35984095427435386</v>
      </c>
      <c r="Q33" s="31">
        <f t="shared" si="14"/>
        <v>0.3395565927654609</v>
      </c>
      <c r="R33" s="31">
        <f t="shared" si="15"/>
        <v>0.37362637362637363</v>
      </c>
      <c r="S33" s="31">
        <f t="shared" si="16"/>
        <v>0.5</v>
      </c>
      <c r="T33" s="36">
        <f t="shared" si="17"/>
        <v>0.34035628639945187</v>
      </c>
      <c r="U33" s="38">
        <f t="shared" si="18"/>
        <v>0.0009975715802498254</v>
      </c>
      <c r="V33" s="38">
        <f t="shared" si="19"/>
        <v>1.2616861849048472E-06</v>
      </c>
      <c r="W33" s="38">
        <f t="shared" si="20"/>
        <v>0.0022185187490760395</v>
      </c>
      <c r="X33" s="38">
        <f t="shared" si="21"/>
        <v>4.932186976890399E-05</v>
      </c>
      <c r="Y33" s="38">
        <f t="shared" si="22"/>
        <v>0.00037965228219523784</v>
      </c>
      <c r="Z33" s="38">
        <f t="shared" si="23"/>
        <v>6.395099082456692E-07</v>
      </c>
      <c r="AA33" s="38">
        <f t="shared" si="24"/>
        <v>0.0011068987040869826</v>
      </c>
      <c r="AB33" s="38">
        <f t="shared" si="25"/>
        <v>0.025486115292173837</v>
      </c>
      <c r="AC33" s="36"/>
      <c r="AD33" s="38">
        <f t="shared" si="26"/>
        <v>0.000927879132481735</v>
      </c>
      <c r="AE33" s="42">
        <f t="shared" si="27"/>
        <v>0</v>
      </c>
      <c r="AF33" s="38">
        <f t="shared" si="28"/>
        <v>0.0021139678753890347</v>
      </c>
      <c r="AG33" s="38">
        <f t="shared" si="29"/>
        <v>3.4806519261057924E-05</v>
      </c>
      <c r="AH33" s="38">
        <f t="shared" si="30"/>
        <v>0.0004246861988242646</v>
      </c>
      <c r="AI33" s="38">
        <f t="shared" si="31"/>
        <v>1.0468746100501263E-07</v>
      </c>
      <c r="AJ33" s="38">
        <f t="shared" si="32"/>
        <v>0.001182901511564938</v>
      </c>
      <c r="AK33" s="38">
        <f t="shared" si="33"/>
        <v>0.02584601595878908</v>
      </c>
      <c r="AL33" s="36"/>
      <c r="AM33" s="38">
        <f t="shared" si="34"/>
        <v>0.00024077101582040483</v>
      </c>
      <c r="AN33" s="38">
        <f t="shared" si="35"/>
        <v>0.0021139678753890347</v>
      </c>
      <c r="AO33" s="42">
        <f t="shared" si="36"/>
        <v>0</v>
      </c>
      <c r="AP33" s="38">
        <f t="shared" si="37"/>
        <v>0.001606262224935952</v>
      </c>
      <c r="AQ33" s="38">
        <f t="shared" si="38"/>
        <v>0.004433671732638229</v>
      </c>
      <c r="AR33" s="38">
        <f t="shared" si="39"/>
        <v>0.002143825272274268</v>
      </c>
      <c r="AS33" s="38">
        <f t="shared" si="40"/>
        <v>0.006459536486221558</v>
      </c>
      <c r="AT33" s="38">
        <f t="shared" si="41"/>
        <v>0.04274344045888837</v>
      </c>
      <c r="AU33" s="36"/>
      <c r="AV33" s="38">
        <f t="shared" si="42"/>
        <v>0.0006032625423207123</v>
      </c>
      <c r="AW33" s="38">
        <f t="shared" si="43"/>
        <v>3.4806519261057924E-05</v>
      </c>
      <c r="AX33" s="38">
        <f t="shared" si="44"/>
        <v>0.001606262224935952</v>
      </c>
      <c r="AY33" s="42">
        <f t="shared" si="45"/>
        <v>0</v>
      </c>
      <c r="AZ33" s="38">
        <f t="shared" si="46"/>
        <v>0.0007026539679528311</v>
      </c>
      <c r="BA33" s="38">
        <f t="shared" si="47"/>
        <v>3.8728957959565046E-05</v>
      </c>
      <c r="BB33" s="38">
        <f t="shared" si="48"/>
        <v>0.0016235290960565705</v>
      </c>
      <c r="BC33" s="38">
        <f t="shared" si="49"/>
        <v>0.027777777777777783</v>
      </c>
      <c r="BD33" s="36"/>
      <c r="BE33" s="38">
        <f t="shared" si="50"/>
        <v>0.0026080452582534983</v>
      </c>
      <c r="BF33" s="38">
        <f t="shared" si="51"/>
        <v>0.0004246861988242646</v>
      </c>
      <c r="BG33" s="38">
        <f t="shared" si="52"/>
        <v>0.004433671732638229</v>
      </c>
      <c r="BH33" s="38">
        <f t="shared" si="53"/>
        <v>0.0007026539679528311</v>
      </c>
      <c r="BI33" s="42">
        <f t="shared" si="54"/>
        <v>0</v>
      </c>
      <c r="BJ33" s="38">
        <f t="shared" si="55"/>
        <v>0.00041145532182345815</v>
      </c>
      <c r="BK33" s="38">
        <f t="shared" si="56"/>
        <v>0.00019003778671104112</v>
      </c>
      <c r="BL33" s="38">
        <f t="shared" si="57"/>
        <v>0.019644558098723765</v>
      </c>
      <c r="BM33" s="36"/>
      <c r="BN33" s="38">
        <f t="shared" si="58"/>
        <v>0.0009476954723847903</v>
      </c>
      <c r="BO33" s="38">
        <f t="shared" si="59"/>
        <v>1.0468746100501263E-07</v>
      </c>
      <c r="BP33" s="38">
        <f t="shared" si="60"/>
        <v>0.002143825272274268</v>
      </c>
      <c r="BQ33" s="38">
        <f t="shared" si="61"/>
        <v>3.8728957959565046E-05</v>
      </c>
      <c r="BR33" s="38">
        <f t="shared" si="62"/>
        <v>0.00041145532182345815</v>
      </c>
      <c r="BS33" s="42">
        <f t="shared" si="63"/>
        <v>0</v>
      </c>
      <c r="BT33" s="38">
        <f t="shared" si="64"/>
        <v>0.001160749967910615</v>
      </c>
      <c r="BU33" s="38">
        <f t="shared" si="65"/>
        <v>0.025742086925028152</v>
      </c>
      <c r="BV33" s="36"/>
      <c r="BW33" s="38">
        <f t="shared" si="66"/>
        <v>0.004206098880842418</v>
      </c>
      <c r="BX33" s="38">
        <f t="shared" si="67"/>
        <v>0.001182901511564938</v>
      </c>
      <c r="BY33" s="38">
        <f t="shared" si="68"/>
        <v>0.006459536486221558</v>
      </c>
      <c r="BZ33" s="38">
        <f t="shared" si="69"/>
        <v>0.0016235290960565705</v>
      </c>
      <c r="CA33" s="38">
        <f t="shared" si="70"/>
        <v>0.00019003778671104112</v>
      </c>
      <c r="CB33" s="38">
        <f t="shared" si="71"/>
        <v>0.001160749967910615</v>
      </c>
      <c r="CC33" s="42">
        <f t="shared" si="72"/>
        <v>0</v>
      </c>
      <c r="CD33" s="38">
        <f t="shared" si="73"/>
        <v>0.015970293442820915</v>
      </c>
    </row>
    <row r="34" spans="1:82" ht="15.75">
      <c r="A34" s="5">
        <v>33</v>
      </c>
      <c r="B34" s="13" t="s">
        <v>123</v>
      </c>
      <c r="C34" s="25">
        <v>110</v>
      </c>
      <c r="D34" s="25">
        <v>829</v>
      </c>
      <c r="E34" s="25">
        <v>117</v>
      </c>
      <c r="F34" s="25">
        <v>204</v>
      </c>
      <c r="G34" s="25">
        <v>317</v>
      </c>
      <c r="H34" s="25">
        <v>261</v>
      </c>
      <c r="I34" s="25">
        <v>114</v>
      </c>
      <c r="J34" s="25">
        <v>4</v>
      </c>
      <c r="K34" s="33">
        <f t="shared" si="8"/>
        <v>1956</v>
      </c>
      <c r="L34" s="31">
        <f t="shared" si="9"/>
        <v>0.38596491228070173</v>
      </c>
      <c r="M34" s="31">
        <f t="shared" si="10"/>
        <v>0.34934681837336706</v>
      </c>
      <c r="N34" s="31">
        <f t="shared" si="11"/>
        <v>0.34310850439882695</v>
      </c>
      <c r="O34" s="31">
        <f t="shared" si="12"/>
        <v>0.33663366336633666</v>
      </c>
      <c r="P34" s="31">
        <f t="shared" si="13"/>
        <v>0.31510934393638174</v>
      </c>
      <c r="Q34" s="31">
        <f t="shared" si="14"/>
        <v>0.3045507584597433</v>
      </c>
      <c r="R34" s="31">
        <f t="shared" si="15"/>
        <v>0.3131868131868132</v>
      </c>
      <c r="S34" s="31">
        <f t="shared" si="16"/>
        <v>0.6666666666666666</v>
      </c>
      <c r="T34" s="36">
        <f t="shared" si="17"/>
        <v>0.33504624871531347</v>
      </c>
      <c r="U34" s="38">
        <f t="shared" si="18"/>
        <v>0.0025927102992851984</v>
      </c>
      <c r="V34" s="38">
        <f t="shared" si="19"/>
        <v>0.00020450629254484316</v>
      </c>
      <c r="W34" s="38">
        <f t="shared" si="20"/>
        <v>6.499996670634551E-05</v>
      </c>
      <c r="X34" s="38">
        <f t="shared" si="21"/>
        <v>2.519885274283073E-06</v>
      </c>
      <c r="Y34" s="38">
        <f t="shared" si="22"/>
        <v>0.00039748017216419086</v>
      </c>
      <c r="Z34" s="38">
        <f t="shared" si="23"/>
        <v>0.0009299749259275764</v>
      </c>
      <c r="AA34" s="38">
        <f t="shared" si="24"/>
        <v>0.0004778349216246604</v>
      </c>
      <c r="AB34" s="38">
        <f t="shared" si="25"/>
        <v>0.10997210160223016</v>
      </c>
      <c r="AC34" s="36"/>
      <c r="AD34" s="38">
        <f t="shared" si="26"/>
        <v>0.0013408848014063806</v>
      </c>
      <c r="AE34" s="42">
        <f t="shared" si="27"/>
        <v>0</v>
      </c>
      <c r="AF34" s="38">
        <f t="shared" si="28"/>
        <v>3.891656124494243E-05</v>
      </c>
      <c r="AG34" s="38">
        <f t="shared" si="29"/>
        <v>0.00016162431023278233</v>
      </c>
      <c r="AH34" s="38">
        <f t="shared" si="30"/>
        <v>0.0011722046558232237</v>
      </c>
      <c r="AI34" s="38">
        <f t="shared" si="31"/>
        <v>0.002006686983784972</v>
      </c>
      <c r="AJ34" s="38">
        <f t="shared" si="32"/>
        <v>0.0013075459750916034</v>
      </c>
      <c r="AK34" s="38">
        <f t="shared" si="33"/>
        <v>0.10069188612088265</v>
      </c>
      <c r="AL34" s="36"/>
      <c r="AM34" s="38">
        <f t="shared" si="34"/>
        <v>0.0018366716965376188</v>
      </c>
      <c r="AN34" s="38">
        <f t="shared" si="35"/>
        <v>3.891656124494243E-05</v>
      </c>
      <c r="AO34" s="42">
        <f t="shared" si="36"/>
        <v>0</v>
      </c>
      <c r="AP34" s="38">
        <f t="shared" si="37"/>
        <v>4.1923566396020015E-05</v>
      </c>
      <c r="AQ34" s="38">
        <f t="shared" si="38"/>
        <v>0.0007839529866017555</v>
      </c>
      <c r="AR34" s="38">
        <f t="shared" si="39"/>
        <v>0.0014866997719029237</v>
      </c>
      <c r="AS34" s="38">
        <f t="shared" si="40"/>
        <v>0.000895307604987102</v>
      </c>
      <c r="AT34" s="38">
        <f t="shared" si="41"/>
        <v>0.10468988437014168</v>
      </c>
      <c r="AU34" s="36"/>
      <c r="AV34" s="38">
        <f t="shared" si="42"/>
        <v>0.0024335721194510456</v>
      </c>
      <c r="AW34" s="38">
        <f t="shared" si="43"/>
        <v>0.00016162431023278233</v>
      </c>
      <c r="AX34" s="38">
        <f t="shared" si="44"/>
        <v>4.1923566396020015E-05</v>
      </c>
      <c r="AY34" s="42">
        <f t="shared" si="45"/>
        <v>0</v>
      </c>
      <c r="AZ34" s="38">
        <f t="shared" si="46"/>
        <v>0.00046329632692273485</v>
      </c>
      <c r="BA34" s="38">
        <f t="shared" si="47"/>
        <v>0.0010293127872455135</v>
      </c>
      <c r="BB34" s="38">
        <f t="shared" si="48"/>
        <v>0.0005497547833410198</v>
      </c>
      <c r="BC34" s="38">
        <f t="shared" si="49"/>
        <v>0.10892178326743561</v>
      </c>
      <c r="BD34" s="36"/>
      <c r="BE34" s="38">
        <f t="shared" si="50"/>
        <v>0.005020511565396602</v>
      </c>
      <c r="BF34" s="38">
        <f t="shared" si="51"/>
        <v>0.0011722046558232237</v>
      </c>
      <c r="BG34" s="38">
        <f t="shared" si="52"/>
        <v>0.0007839529866017555</v>
      </c>
      <c r="BH34" s="38">
        <f t="shared" si="53"/>
        <v>0.00046329632692273485</v>
      </c>
      <c r="BI34" s="42">
        <f t="shared" si="54"/>
        <v>0</v>
      </c>
      <c r="BJ34" s="38">
        <f t="shared" si="55"/>
        <v>0.00011148372726748062</v>
      </c>
      <c r="BK34" s="38">
        <f t="shared" si="56"/>
        <v>3.6961244830366173E-06</v>
      </c>
      <c r="BL34" s="38">
        <f t="shared" si="57"/>
        <v>0.12359255116528568</v>
      </c>
      <c r="BM34" s="36"/>
      <c r="BN34" s="38">
        <f t="shared" si="58"/>
        <v>0.006628264442382684</v>
      </c>
      <c r="BO34" s="38">
        <f t="shared" si="59"/>
        <v>0.002006686983784972</v>
      </c>
      <c r="BP34" s="38">
        <f t="shared" si="60"/>
        <v>0.0014866997719029237</v>
      </c>
      <c r="BQ34" s="38">
        <f t="shared" si="61"/>
        <v>0.0010293127872455135</v>
      </c>
      <c r="BR34" s="38">
        <f t="shared" si="62"/>
        <v>0.00011148372726748062</v>
      </c>
      <c r="BS34" s="42">
        <f t="shared" si="63"/>
        <v>0</v>
      </c>
      <c r="BT34" s="38">
        <f t="shared" si="64"/>
        <v>7.458144124894652E-05</v>
      </c>
      <c r="BU34" s="38">
        <f t="shared" si="65"/>
        <v>0.13112793097652495</v>
      </c>
      <c r="BV34" s="36"/>
      <c r="BW34" s="38">
        <f t="shared" si="66"/>
        <v>0.005296651707719861</v>
      </c>
      <c r="BX34" s="38">
        <f t="shared" si="67"/>
        <v>0.0013075459750916034</v>
      </c>
      <c r="BY34" s="38">
        <f t="shared" si="68"/>
        <v>0.000895307604987102</v>
      </c>
      <c r="BZ34" s="38">
        <f t="shared" si="69"/>
        <v>0.0005497547833410198</v>
      </c>
      <c r="CA34" s="38">
        <f t="shared" si="70"/>
        <v>3.6961244830366173E-06</v>
      </c>
      <c r="CB34" s="38">
        <f t="shared" si="71"/>
        <v>7.458144124894652E-05</v>
      </c>
      <c r="CC34" s="42">
        <f t="shared" si="72"/>
        <v>0</v>
      </c>
      <c r="CD34" s="38">
        <f t="shared" si="73"/>
        <v>0.12494800681613866</v>
      </c>
    </row>
    <row r="35" spans="1:82" ht="15.75">
      <c r="A35" s="5">
        <v>34</v>
      </c>
      <c r="B35" s="13" t="s">
        <v>124</v>
      </c>
      <c r="C35" s="25">
        <v>95</v>
      </c>
      <c r="D35" s="25">
        <v>707</v>
      </c>
      <c r="E35" s="25">
        <v>115</v>
      </c>
      <c r="F35" s="25">
        <v>226</v>
      </c>
      <c r="G35" s="25">
        <v>322</v>
      </c>
      <c r="H35" s="25">
        <v>299</v>
      </c>
      <c r="I35" s="25">
        <v>174</v>
      </c>
      <c r="J35" s="25">
        <v>1</v>
      </c>
      <c r="K35" s="33">
        <f t="shared" si="8"/>
        <v>1939</v>
      </c>
      <c r="L35" s="31">
        <f t="shared" si="9"/>
        <v>0.3333333333333333</v>
      </c>
      <c r="M35" s="31">
        <f t="shared" si="10"/>
        <v>0.29793510324483774</v>
      </c>
      <c r="N35" s="31">
        <f t="shared" si="11"/>
        <v>0.33724340175953077</v>
      </c>
      <c r="O35" s="31">
        <f t="shared" si="12"/>
        <v>0.37293729372937295</v>
      </c>
      <c r="P35" s="31">
        <f t="shared" si="13"/>
        <v>0.32007952286282304</v>
      </c>
      <c r="Q35" s="31">
        <f t="shared" si="14"/>
        <v>0.34889148191365227</v>
      </c>
      <c r="R35" s="31">
        <f t="shared" si="15"/>
        <v>0.47802197802197804</v>
      </c>
      <c r="S35" s="31">
        <f t="shared" si="16"/>
        <v>0.16666666666666666</v>
      </c>
      <c r="T35" s="36">
        <f t="shared" si="17"/>
        <v>0.33213429256594723</v>
      </c>
      <c r="U35" s="38">
        <f t="shared" si="18"/>
        <v>1.4376987618538084E-06</v>
      </c>
      <c r="V35" s="38">
        <f t="shared" si="19"/>
        <v>0.0011695845502210894</v>
      </c>
      <c r="W35" s="38">
        <f t="shared" si="20"/>
        <v>2.6102996751959838E-05</v>
      </c>
      <c r="X35" s="38">
        <f t="shared" si="21"/>
        <v>0.0016648849039425208</v>
      </c>
      <c r="Y35" s="38">
        <f t="shared" si="22"/>
        <v>0.00014531747259536088</v>
      </c>
      <c r="Z35" s="38">
        <f t="shared" si="23"/>
        <v>0.0002808033948348392</v>
      </c>
      <c r="AA35" s="38">
        <f t="shared" si="24"/>
        <v>0.021283216767717786</v>
      </c>
      <c r="AB35" s="38">
        <f t="shared" si="25"/>
        <v>0.027379535220744267</v>
      </c>
      <c r="AC35" s="36"/>
      <c r="AD35" s="38">
        <f t="shared" si="26"/>
        <v>0.0012530346933980734</v>
      </c>
      <c r="AE35" s="42">
        <f t="shared" si="27"/>
        <v>0</v>
      </c>
      <c r="AF35" s="38">
        <f t="shared" si="28"/>
        <v>0.0015451423321202183</v>
      </c>
      <c r="AG35" s="38">
        <f t="shared" si="29"/>
        <v>0.005625328577478505</v>
      </c>
      <c r="AH35" s="38">
        <f t="shared" si="30"/>
        <v>0.0004903753202174122</v>
      </c>
      <c r="AI35" s="38">
        <f t="shared" si="31"/>
        <v>0.002596552527039616</v>
      </c>
      <c r="AJ35" s="38">
        <f t="shared" si="32"/>
        <v>0.03243128246699741</v>
      </c>
      <c r="AK35" s="38">
        <f t="shared" si="33"/>
        <v>0.017231402441677323</v>
      </c>
      <c r="AL35" s="36"/>
      <c r="AM35" s="38">
        <f t="shared" si="34"/>
        <v>1.5288635097546242E-05</v>
      </c>
      <c r="AN35" s="38">
        <f t="shared" si="35"/>
        <v>0.0015451423321202183</v>
      </c>
      <c r="AO35" s="42">
        <f t="shared" si="36"/>
        <v>0</v>
      </c>
      <c r="AP35" s="38">
        <f t="shared" si="37"/>
        <v>0.0012740539239547643</v>
      </c>
      <c r="AQ35" s="38">
        <f t="shared" si="38"/>
        <v>0.0002945987387808489</v>
      </c>
      <c r="AR35" s="38">
        <f t="shared" si="39"/>
        <v>0.00013567777127683912</v>
      </c>
      <c r="AS35" s="38">
        <f t="shared" si="40"/>
        <v>0.019818607534481683</v>
      </c>
      <c r="AT35" s="38">
        <f t="shared" si="41"/>
        <v>0.02909642255494114</v>
      </c>
      <c r="AU35" s="36"/>
      <c r="AV35" s="38">
        <f t="shared" si="42"/>
        <v>0.0015684736790510761</v>
      </c>
      <c r="AW35" s="38">
        <f t="shared" si="43"/>
        <v>0.005625328577478505</v>
      </c>
      <c r="AX35" s="38">
        <f t="shared" si="44"/>
        <v>0.0012740539239547643</v>
      </c>
      <c r="AY35" s="42">
        <f t="shared" si="45"/>
        <v>0</v>
      </c>
      <c r="AZ35" s="38">
        <f t="shared" si="46"/>
        <v>0.002793943940980693</v>
      </c>
      <c r="BA35" s="38">
        <f t="shared" si="47"/>
        <v>0.0005782010658770525</v>
      </c>
      <c r="BB35" s="38">
        <f t="shared" si="48"/>
        <v>0.011042790872876483</v>
      </c>
      <c r="BC35" s="38">
        <f t="shared" si="49"/>
        <v>0.042547571588842065</v>
      </c>
      <c r="BD35" s="36"/>
      <c r="BE35" s="38">
        <f t="shared" si="50"/>
        <v>0.00017566349198820777</v>
      </c>
      <c r="BF35" s="38">
        <f t="shared" si="51"/>
        <v>0.0004903753202174122</v>
      </c>
      <c r="BG35" s="38">
        <f t="shared" si="52"/>
        <v>0.0002945987387808489</v>
      </c>
      <c r="BH35" s="38">
        <f t="shared" si="53"/>
        <v>0.002793943940980693</v>
      </c>
      <c r="BI35" s="42">
        <f t="shared" si="54"/>
        <v>0</v>
      </c>
      <c r="BJ35" s="38">
        <f t="shared" si="55"/>
        <v>0.0008301289843466602</v>
      </c>
      <c r="BK35" s="38">
        <f t="shared" si="56"/>
        <v>0.02494581914170169</v>
      </c>
      <c r="BL35" s="38">
        <f t="shared" si="57"/>
        <v>0.023535504446262557</v>
      </c>
      <c r="BM35" s="36"/>
      <c r="BN35" s="38">
        <f t="shared" si="58"/>
        <v>0.00024205598724728067</v>
      </c>
      <c r="BO35" s="38">
        <f t="shared" si="59"/>
        <v>0.002596552527039616</v>
      </c>
      <c r="BP35" s="38">
        <f t="shared" si="60"/>
        <v>0.00013567777127683912</v>
      </c>
      <c r="BQ35" s="38">
        <f t="shared" si="61"/>
        <v>0.0005782010658770525</v>
      </c>
      <c r="BR35" s="38">
        <f t="shared" si="62"/>
        <v>0.0008301289843466602</v>
      </c>
      <c r="BS35" s="42">
        <f t="shared" si="63"/>
        <v>0</v>
      </c>
      <c r="BT35" s="38">
        <f t="shared" si="64"/>
        <v>0.016674685025182337</v>
      </c>
      <c r="BU35" s="38">
        <f t="shared" si="65"/>
        <v>0.03320588329179804</v>
      </c>
      <c r="BV35" s="36"/>
      <c r="BW35" s="38">
        <f t="shared" si="66"/>
        <v>0.02093480390183688</v>
      </c>
      <c r="BX35" s="38">
        <f t="shared" si="67"/>
        <v>0.03243128246699741</v>
      </c>
      <c r="BY35" s="38">
        <f t="shared" si="68"/>
        <v>0.019818607534481683</v>
      </c>
      <c r="BZ35" s="38">
        <f t="shared" si="69"/>
        <v>0.011042790872876483</v>
      </c>
      <c r="CA35" s="38">
        <f t="shared" si="70"/>
        <v>0.02494581914170169</v>
      </c>
      <c r="CB35" s="38">
        <f t="shared" si="71"/>
        <v>0.016674685025182337</v>
      </c>
      <c r="CC35" s="42">
        <f t="shared" si="72"/>
        <v>0</v>
      </c>
      <c r="CD35" s="38">
        <f t="shared" si="73"/>
        <v>0.09694212990916287</v>
      </c>
    </row>
    <row r="36" spans="1:82" s="12" customFormat="1" ht="15.75">
      <c r="A36" s="5">
        <v>35</v>
      </c>
      <c r="B36" s="13" t="s">
        <v>125</v>
      </c>
      <c r="C36" s="25">
        <v>85</v>
      </c>
      <c r="D36" s="25">
        <v>821</v>
      </c>
      <c r="E36" s="25">
        <v>126</v>
      </c>
      <c r="F36" s="25">
        <v>197</v>
      </c>
      <c r="G36" s="25">
        <v>289</v>
      </c>
      <c r="H36" s="25">
        <v>258</v>
      </c>
      <c r="I36" s="25">
        <v>133</v>
      </c>
      <c r="J36" s="25">
        <v>4</v>
      </c>
      <c r="K36" s="33">
        <f t="shared" si="8"/>
        <v>1913</v>
      </c>
      <c r="L36" s="31">
        <f t="shared" si="9"/>
        <v>0.2982456140350877</v>
      </c>
      <c r="M36" s="31">
        <f t="shared" si="10"/>
        <v>0.3459755583649389</v>
      </c>
      <c r="N36" s="31">
        <f t="shared" si="11"/>
        <v>0.36950146627565983</v>
      </c>
      <c r="O36" s="31">
        <f t="shared" si="12"/>
        <v>0.3250825082508251</v>
      </c>
      <c r="P36" s="31">
        <f t="shared" si="13"/>
        <v>0.28727634194831014</v>
      </c>
      <c r="Q36" s="31">
        <f t="shared" si="14"/>
        <v>0.30105017502917153</v>
      </c>
      <c r="R36" s="31">
        <f t="shared" si="15"/>
        <v>0.36538461538461536</v>
      </c>
      <c r="S36" s="31">
        <f t="shared" si="16"/>
        <v>0.6666666666666666</v>
      </c>
      <c r="T36" s="36">
        <f t="shared" si="17"/>
        <v>0.3276807125727989</v>
      </c>
      <c r="U36" s="38">
        <f t="shared" si="18"/>
        <v>0.0008664250259247682</v>
      </c>
      <c r="V36" s="38">
        <f t="shared" si="19"/>
        <v>0.0003347013825581815</v>
      </c>
      <c r="W36" s="38">
        <f t="shared" si="20"/>
        <v>0.0017489754402753557</v>
      </c>
      <c r="X36" s="38">
        <f t="shared" si="21"/>
        <v>6.750665698723486E-06</v>
      </c>
      <c r="Y36" s="38">
        <f t="shared" si="22"/>
        <v>0.0016325131655610503</v>
      </c>
      <c r="Z36" s="38">
        <f t="shared" si="23"/>
        <v>0.0007091855298625472</v>
      </c>
      <c r="AA36" s="38">
        <f t="shared" si="24"/>
        <v>0.0014215842872429012</v>
      </c>
      <c r="AB36" s="38">
        <f t="shared" si="25"/>
        <v>0.1149114770729298</v>
      </c>
      <c r="AC36" s="36"/>
      <c r="AD36" s="38">
        <f t="shared" si="26"/>
        <v>0.0022781475857306917</v>
      </c>
      <c r="AE36" s="42">
        <f t="shared" si="27"/>
        <v>0</v>
      </c>
      <c r="AF36" s="38">
        <f t="shared" si="28"/>
        <v>0.0005534683430237228</v>
      </c>
      <c r="AG36" s="38">
        <f t="shared" si="29"/>
        <v>0.00043651954307087057</v>
      </c>
      <c r="AH36" s="38">
        <f t="shared" si="30"/>
        <v>0.003445598007926216</v>
      </c>
      <c r="AI36" s="38">
        <f t="shared" si="31"/>
        <v>0.002018290067865642</v>
      </c>
      <c r="AJ36" s="38">
        <f t="shared" si="32"/>
        <v>0.00037671149439305325</v>
      </c>
      <c r="AK36" s="38">
        <f t="shared" si="33"/>
        <v>0.10284278694379048</v>
      </c>
      <c r="AL36" s="36"/>
      <c r="AM36" s="38">
        <f t="shared" si="34"/>
        <v>0.005077396478530248</v>
      </c>
      <c r="AN36" s="38">
        <f t="shared" si="35"/>
        <v>0.0005534683430237228</v>
      </c>
      <c r="AO36" s="42">
        <f t="shared" si="36"/>
        <v>0</v>
      </c>
      <c r="AP36" s="38">
        <f t="shared" si="37"/>
        <v>0.0019730438320120316</v>
      </c>
      <c r="AQ36" s="38">
        <f t="shared" si="38"/>
        <v>0.006760971070648113</v>
      </c>
      <c r="AR36" s="38">
        <f t="shared" si="39"/>
        <v>0.004685579273311566</v>
      </c>
      <c r="AS36" s="38">
        <f t="shared" si="40"/>
        <v>1.694846125909361E-05</v>
      </c>
      <c r="AT36" s="38">
        <f t="shared" si="41"/>
        <v>0.08830715632342723</v>
      </c>
      <c r="AU36" s="36"/>
      <c r="AV36" s="38">
        <f t="shared" si="42"/>
        <v>0.000720218891146678</v>
      </c>
      <c r="AW36" s="38">
        <f t="shared" si="43"/>
        <v>0.00043651954307087057</v>
      </c>
      <c r="AX36" s="38">
        <f t="shared" si="44"/>
        <v>0.0019730438320120316</v>
      </c>
      <c r="AY36" s="42">
        <f t="shared" si="45"/>
        <v>0</v>
      </c>
      <c r="AZ36" s="38">
        <f t="shared" si="46"/>
        <v>0.0014293062104934156</v>
      </c>
      <c r="BA36" s="38">
        <f t="shared" si="47"/>
        <v>0.0005775530400765927</v>
      </c>
      <c r="BB36" s="38">
        <f t="shared" si="48"/>
        <v>0.00162425983942351</v>
      </c>
      <c r="BC36" s="38">
        <f t="shared" si="49"/>
        <v>0.11667973728065874</v>
      </c>
      <c r="BD36" s="36"/>
      <c r="BE36" s="38">
        <f t="shared" si="50"/>
        <v>0.00012032493011375732</v>
      </c>
      <c r="BF36" s="38">
        <f t="shared" si="51"/>
        <v>0.003445598007926216</v>
      </c>
      <c r="BG36" s="38">
        <f t="shared" si="52"/>
        <v>0.006760971070648113</v>
      </c>
      <c r="BH36" s="38">
        <f t="shared" si="53"/>
        <v>0.0014293062104934156</v>
      </c>
      <c r="BI36" s="42">
        <f t="shared" si="54"/>
        <v>0</v>
      </c>
      <c r="BJ36" s="38">
        <f t="shared" si="55"/>
        <v>0.00018971847773943147</v>
      </c>
      <c r="BK36" s="38">
        <f t="shared" si="56"/>
        <v>0.006100902379200624</v>
      </c>
      <c r="BL36" s="38">
        <f t="shared" si="57"/>
        <v>0.14393701848989998</v>
      </c>
      <c r="BM36" s="36"/>
      <c r="BN36" s="38">
        <f t="shared" si="58"/>
        <v>7.865562369536462E-06</v>
      </c>
      <c r="BO36" s="38">
        <f t="shared" si="59"/>
        <v>0.002018290067865642</v>
      </c>
      <c r="BP36" s="38">
        <f t="shared" si="60"/>
        <v>0.004685579273311566</v>
      </c>
      <c r="BQ36" s="38">
        <f t="shared" si="61"/>
        <v>0.0005775530400765927</v>
      </c>
      <c r="BR36" s="38">
        <f t="shared" si="62"/>
        <v>0.00018971847773943147</v>
      </c>
      <c r="BS36" s="42">
        <f t="shared" si="63"/>
        <v>0</v>
      </c>
      <c r="BT36" s="38">
        <f t="shared" si="64"/>
        <v>0.0041389202158481605</v>
      </c>
      <c r="BU36" s="38">
        <f t="shared" si="65"/>
        <v>0.13367541895731053</v>
      </c>
      <c r="BV36" s="36"/>
      <c r="BW36" s="38">
        <f t="shared" si="66"/>
        <v>0.004507645502211877</v>
      </c>
      <c r="BX36" s="38">
        <f t="shared" si="67"/>
        <v>0.00037671149439305325</v>
      </c>
      <c r="BY36" s="38">
        <f t="shared" si="68"/>
        <v>1.694846125909361E-05</v>
      </c>
      <c r="BZ36" s="38">
        <f t="shared" si="69"/>
        <v>0.00162425983942351</v>
      </c>
      <c r="CA36" s="38">
        <f t="shared" si="70"/>
        <v>0.006100902379200624</v>
      </c>
      <c r="CB36" s="38">
        <f t="shared" si="71"/>
        <v>0.0041389202158481605</v>
      </c>
      <c r="CC36" s="42">
        <f t="shared" si="72"/>
        <v>0</v>
      </c>
      <c r="CD36" s="38">
        <f t="shared" si="73"/>
        <v>0.09077087442472057</v>
      </c>
    </row>
    <row r="37" spans="1:82" ht="15.75">
      <c r="A37" s="5">
        <v>36</v>
      </c>
      <c r="B37" s="13" t="s">
        <v>126</v>
      </c>
      <c r="C37" s="25">
        <v>100</v>
      </c>
      <c r="D37" s="25">
        <v>781</v>
      </c>
      <c r="E37" s="25">
        <v>114</v>
      </c>
      <c r="F37" s="25">
        <v>206</v>
      </c>
      <c r="G37" s="25">
        <v>302</v>
      </c>
      <c r="H37" s="25">
        <v>252</v>
      </c>
      <c r="I37" s="25">
        <v>115</v>
      </c>
      <c r="J37" s="25">
        <v>2</v>
      </c>
      <c r="K37" s="33">
        <f t="shared" si="8"/>
        <v>1872</v>
      </c>
      <c r="L37" s="31">
        <f t="shared" si="9"/>
        <v>0.3508771929824561</v>
      </c>
      <c r="M37" s="31">
        <f t="shared" si="10"/>
        <v>0.32911925832279815</v>
      </c>
      <c r="N37" s="31">
        <f t="shared" si="11"/>
        <v>0.3343108504398827</v>
      </c>
      <c r="O37" s="31">
        <f t="shared" si="12"/>
        <v>0.33993399339933994</v>
      </c>
      <c r="P37" s="31">
        <f t="shared" si="13"/>
        <v>0.30019880715705766</v>
      </c>
      <c r="Q37" s="31">
        <f t="shared" si="14"/>
        <v>0.294049008168028</v>
      </c>
      <c r="R37" s="31">
        <f t="shared" si="15"/>
        <v>0.3159340659340659</v>
      </c>
      <c r="S37" s="31">
        <f t="shared" si="16"/>
        <v>0.3333333333333333</v>
      </c>
      <c r="T37" s="36">
        <f t="shared" si="17"/>
        <v>0.32065775950668035</v>
      </c>
      <c r="U37" s="38">
        <f t="shared" si="18"/>
        <v>0.0009132141595968372</v>
      </c>
      <c r="V37" s="38">
        <f t="shared" si="19"/>
        <v>7.159696221516286E-05</v>
      </c>
      <c r="W37" s="38">
        <f t="shared" si="20"/>
        <v>0.0001864068920302916</v>
      </c>
      <c r="X37" s="38">
        <f t="shared" si="21"/>
        <v>0.00037157319308451825</v>
      </c>
      <c r="Y37" s="38">
        <f t="shared" si="22"/>
        <v>0.00041856873124413195</v>
      </c>
      <c r="Z37" s="38">
        <f t="shared" si="23"/>
        <v>0.0007080256478022343</v>
      </c>
      <c r="AA37" s="38">
        <f t="shared" si="24"/>
        <v>2.2313280967958868E-05</v>
      </c>
      <c r="AB37" s="38">
        <f t="shared" si="25"/>
        <v>0.00016067017183492966</v>
      </c>
      <c r="AC37" s="36"/>
      <c r="AD37" s="38">
        <f t="shared" si="26"/>
        <v>0.00047340772065394577</v>
      </c>
      <c r="AE37" s="42">
        <f t="shared" si="27"/>
        <v>0</v>
      </c>
      <c r="AF37" s="38">
        <f t="shared" si="28"/>
        <v>2.6952628710174246E-05</v>
      </c>
      <c r="AG37" s="38">
        <f t="shared" si="29"/>
        <v>0.00011695849477578341</v>
      </c>
      <c r="AH37" s="38">
        <f t="shared" si="30"/>
        <v>0.0008363924956299805</v>
      </c>
      <c r="AI37" s="38">
        <f t="shared" si="31"/>
        <v>0.0012299224459181568</v>
      </c>
      <c r="AJ37" s="38">
        <f t="shared" si="32"/>
        <v>0.0001738492983278822</v>
      </c>
      <c r="AK37" s="38">
        <f t="shared" si="33"/>
        <v>1.7758428194416975E-05</v>
      </c>
      <c r="AL37" s="36"/>
      <c r="AM37" s="38">
        <f t="shared" si="34"/>
        <v>0.0002744437052378787</v>
      </c>
      <c r="AN37" s="38">
        <f t="shared" si="35"/>
        <v>2.6952628710174246E-05</v>
      </c>
      <c r="AO37" s="42">
        <f t="shared" si="36"/>
        <v>0</v>
      </c>
      <c r="AP37" s="38">
        <f t="shared" si="37"/>
        <v>3.1619736742493764E-05</v>
      </c>
      <c r="AQ37" s="38">
        <f t="shared" si="38"/>
        <v>0.0011636314969293278</v>
      </c>
      <c r="AR37" s="38">
        <f t="shared" si="39"/>
        <v>0.0016210159431237058</v>
      </c>
      <c r="AS37" s="38">
        <f t="shared" si="40"/>
        <v>0.0003377062087732268</v>
      </c>
      <c r="AT37" s="38">
        <f t="shared" si="41"/>
        <v>9.555396935966402E-07</v>
      </c>
      <c r="AU37" s="36"/>
      <c r="AV37" s="38">
        <f t="shared" si="42"/>
        <v>0.00011975361711591416</v>
      </c>
      <c r="AW37" s="38">
        <f t="shared" si="43"/>
        <v>0.00011695849477578341</v>
      </c>
      <c r="AX37" s="38">
        <f t="shared" si="44"/>
        <v>3.1619736742493764E-05</v>
      </c>
      <c r="AY37" s="42">
        <f t="shared" si="45"/>
        <v>0</v>
      </c>
      <c r="AZ37" s="38">
        <f t="shared" si="46"/>
        <v>0.0015788850257088592</v>
      </c>
      <c r="BA37" s="38">
        <f t="shared" si="47"/>
        <v>0.0021054318696777166</v>
      </c>
      <c r="BB37" s="38">
        <f t="shared" si="48"/>
        <v>0.0005759965183384141</v>
      </c>
      <c r="BC37" s="38">
        <f t="shared" si="49"/>
        <v>4.356871330697458E-05</v>
      </c>
      <c r="BD37" s="36"/>
      <c r="BE37" s="38">
        <f t="shared" si="50"/>
        <v>0.002568298789867948</v>
      </c>
      <c r="BF37" s="38">
        <f t="shared" si="51"/>
        <v>0.0008363924956299805</v>
      </c>
      <c r="BG37" s="38">
        <f t="shared" si="52"/>
        <v>0.0011636314969293278</v>
      </c>
      <c r="BH37" s="38">
        <f t="shared" si="53"/>
        <v>0.0015788850257088592</v>
      </c>
      <c r="BI37" s="42">
        <f t="shared" si="54"/>
        <v>0</v>
      </c>
      <c r="BJ37" s="38">
        <f t="shared" si="55"/>
        <v>3.782002760547042E-05</v>
      </c>
      <c r="BK37" s="38">
        <f t="shared" si="56"/>
        <v>0.00024759836877941567</v>
      </c>
      <c r="BL37" s="38">
        <f t="shared" si="57"/>
        <v>0.0010978968249262969</v>
      </c>
      <c r="BM37" s="36"/>
      <c r="BN37" s="38">
        <f t="shared" si="58"/>
        <v>0.003229442589302801</v>
      </c>
      <c r="BO37" s="38">
        <f t="shared" si="59"/>
        <v>0.0012299224459181568</v>
      </c>
      <c r="BP37" s="38">
        <f t="shared" si="60"/>
        <v>0.0016210159431237058</v>
      </c>
      <c r="BQ37" s="38">
        <f t="shared" si="61"/>
        <v>0.0021054318696777166</v>
      </c>
      <c r="BR37" s="38">
        <f t="shared" si="62"/>
        <v>3.782002760547042E-05</v>
      </c>
      <c r="BS37" s="42">
        <f t="shared" si="63"/>
        <v>0</v>
      </c>
      <c r="BT37" s="38">
        <f t="shared" si="64"/>
        <v>0.0004789557534228176</v>
      </c>
      <c r="BU37" s="38">
        <f t="shared" si="65"/>
        <v>0.001543258203693442</v>
      </c>
      <c r="BV37" s="36"/>
      <c r="BW37" s="38">
        <f t="shared" si="66"/>
        <v>0.0012210221279199387</v>
      </c>
      <c r="BX37" s="38">
        <f t="shared" si="67"/>
        <v>0.0001738492983278822</v>
      </c>
      <c r="BY37" s="38">
        <f t="shared" si="68"/>
        <v>0.0003377062087732268</v>
      </c>
      <c r="BZ37" s="38">
        <f t="shared" si="69"/>
        <v>0.0005759965183384141</v>
      </c>
      <c r="CA37" s="38">
        <f t="shared" si="70"/>
        <v>0.00024759836877941567</v>
      </c>
      <c r="CB37" s="38">
        <f t="shared" si="71"/>
        <v>0.0004789557534228176</v>
      </c>
      <c r="CC37" s="42">
        <f t="shared" si="72"/>
        <v>0</v>
      </c>
      <c r="CD37" s="38">
        <f t="shared" si="73"/>
        <v>0.0003027345060312091</v>
      </c>
    </row>
    <row r="38" spans="1:82" s="12" customFormat="1" ht="15.75">
      <c r="A38" s="5">
        <v>37</v>
      </c>
      <c r="B38" s="13" t="s">
        <v>127</v>
      </c>
      <c r="C38" s="25">
        <v>103</v>
      </c>
      <c r="D38" s="25">
        <v>807</v>
      </c>
      <c r="E38" s="25">
        <v>97</v>
      </c>
      <c r="F38" s="25">
        <v>198</v>
      </c>
      <c r="G38" s="25">
        <v>285</v>
      </c>
      <c r="H38" s="25">
        <v>253</v>
      </c>
      <c r="I38" s="25">
        <v>124</v>
      </c>
      <c r="J38" s="25">
        <v>3</v>
      </c>
      <c r="K38" s="33">
        <f t="shared" si="8"/>
        <v>1870</v>
      </c>
      <c r="L38" s="31">
        <f t="shared" si="9"/>
        <v>0.36140350877192984</v>
      </c>
      <c r="M38" s="31">
        <f t="shared" si="10"/>
        <v>0.34007585335018964</v>
      </c>
      <c r="N38" s="31">
        <f t="shared" si="11"/>
        <v>0.2844574780058651</v>
      </c>
      <c r="O38" s="31">
        <f t="shared" si="12"/>
        <v>0.32673267326732675</v>
      </c>
      <c r="P38" s="31">
        <f t="shared" si="13"/>
        <v>0.28330019880715707</v>
      </c>
      <c r="Q38" s="31">
        <f t="shared" si="14"/>
        <v>0.2952158693115519</v>
      </c>
      <c r="R38" s="31">
        <f t="shared" si="15"/>
        <v>0.34065934065934067</v>
      </c>
      <c r="S38" s="31">
        <f t="shared" si="16"/>
        <v>0.5</v>
      </c>
      <c r="T38" s="36">
        <f t="shared" si="17"/>
        <v>0.32031517643028434</v>
      </c>
      <c r="U38" s="38">
        <f t="shared" si="18"/>
        <v>0.0016882510546175112</v>
      </c>
      <c r="V38" s="38">
        <f t="shared" si="19"/>
        <v>0.00039048435233287785</v>
      </c>
      <c r="W38" s="38">
        <f t="shared" si="20"/>
        <v>0.0012857745362965963</v>
      </c>
      <c r="X38" s="38">
        <f t="shared" si="21"/>
        <v>4.118426565344924E-05</v>
      </c>
      <c r="Y38" s="38">
        <f t="shared" si="22"/>
        <v>0.001370108568440613</v>
      </c>
      <c r="Z38" s="38">
        <f t="shared" si="23"/>
        <v>0.0006299752178404523</v>
      </c>
      <c r="AA38" s="38">
        <f t="shared" si="24"/>
        <v>0.000413885018178815</v>
      </c>
      <c r="AB38" s="38">
        <f t="shared" si="25"/>
        <v>0.032286635821279844</v>
      </c>
      <c r="AC38" s="36"/>
      <c r="AD38" s="38">
        <f t="shared" si="26"/>
        <v>0.0004548688857884841</v>
      </c>
      <c r="AE38" s="42">
        <f t="shared" si="27"/>
        <v>0</v>
      </c>
      <c r="AF38" s="38">
        <f t="shared" si="28"/>
        <v>0.003093403675942165</v>
      </c>
      <c r="AG38" s="38">
        <f t="shared" si="29"/>
        <v>0.00017804045472370901</v>
      </c>
      <c r="AH38" s="38">
        <f t="shared" si="30"/>
        <v>0.003223474948789775</v>
      </c>
      <c r="AI38" s="38">
        <f t="shared" si="31"/>
        <v>0.002012418167946831</v>
      </c>
      <c r="AJ38" s="38">
        <f t="shared" si="32"/>
        <v>3.404574399403117E-07</v>
      </c>
      <c r="AK38" s="38">
        <f t="shared" si="33"/>
        <v>0.02557573268167005</v>
      </c>
      <c r="AL38" s="36"/>
      <c r="AM38" s="38">
        <f t="shared" si="34"/>
        <v>0.005920691650652177</v>
      </c>
      <c r="AN38" s="38">
        <f t="shared" si="35"/>
        <v>0.003093403675942165</v>
      </c>
      <c r="AO38" s="42">
        <f t="shared" si="36"/>
        <v>0</v>
      </c>
      <c r="AP38" s="38">
        <f t="shared" si="37"/>
        <v>0.001787192134394707</v>
      </c>
      <c r="AQ38" s="38">
        <f t="shared" si="38"/>
        <v>1.3392951437623719E-06</v>
      </c>
      <c r="AR38" s="38">
        <f t="shared" si="39"/>
        <v>0.00011574298348627705</v>
      </c>
      <c r="AS38" s="38">
        <f t="shared" si="40"/>
        <v>0.003158649365720129</v>
      </c>
      <c r="AT38" s="38">
        <f t="shared" si="41"/>
        <v>0.04645857878759212</v>
      </c>
      <c r="AU38" s="36"/>
      <c r="AV38" s="38">
        <f t="shared" si="42"/>
        <v>0.0012020668345872464</v>
      </c>
      <c r="AW38" s="38">
        <f t="shared" si="43"/>
        <v>0.00017804045472370901</v>
      </c>
      <c r="AX38" s="38">
        <f t="shared" si="44"/>
        <v>0.001787192134394707</v>
      </c>
      <c r="AY38" s="42">
        <f t="shared" si="45"/>
        <v>0</v>
      </c>
      <c r="AZ38" s="38">
        <f t="shared" si="46"/>
        <v>0.0018863798377332915</v>
      </c>
      <c r="BA38" s="38">
        <f t="shared" si="47"/>
        <v>0.000993308931586744</v>
      </c>
      <c r="BB38" s="38">
        <f t="shared" si="48"/>
        <v>0.00019395206464778393</v>
      </c>
      <c r="BC38" s="38">
        <f t="shared" si="49"/>
        <v>0.030021566513086947</v>
      </c>
      <c r="BD38" s="36"/>
      <c r="BE38" s="38">
        <f t="shared" si="50"/>
        <v>0.006100127027453374</v>
      </c>
      <c r="BF38" s="38">
        <f t="shared" si="51"/>
        <v>0.003223474948789775</v>
      </c>
      <c r="BG38" s="38">
        <f t="shared" si="52"/>
        <v>1.3392951437623719E-06</v>
      </c>
      <c r="BH38" s="38">
        <f t="shared" si="53"/>
        <v>0.0018863798377332915</v>
      </c>
      <c r="BI38" s="42">
        <f t="shared" si="54"/>
        <v>0</v>
      </c>
      <c r="BJ38" s="38">
        <f t="shared" si="55"/>
        <v>0.0001419832035693054</v>
      </c>
      <c r="BK38" s="38">
        <f t="shared" si="56"/>
        <v>0.0032900711540189208</v>
      </c>
      <c r="BL38" s="38">
        <f t="shared" si="57"/>
        <v>0.04695880383701765</v>
      </c>
      <c r="BM38" s="36"/>
      <c r="BN38" s="38">
        <f t="shared" si="58"/>
        <v>0.004380803617336977</v>
      </c>
      <c r="BO38" s="38">
        <f t="shared" si="59"/>
        <v>0.002012418167946831</v>
      </c>
      <c r="BP38" s="38">
        <f t="shared" si="60"/>
        <v>0.00011574298348627705</v>
      </c>
      <c r="BQ38" s="38">
        <f t="shared" si="61"/>
        <v>0.000993308931586744</v>
      </c>
      <c r="BR38" s="38">
        <f t="shared" si="62"/>
        <v>0.0001419832035693054</v>
      </c>
      <c r="BS38" s="42">
        <f t="shared" si="63"/>
        <v>0</v>
      </c>
      <c r="BT38" s="38">
        <f t="shared" si="64"/>
        <v>0.0020651090881372977</v>
      </c>
      <c r="BU38" s="38">
        <f t="shared" si="65"/>
        <v>0.041936540181823384</v>
      </c>
      <c r="BV38" s="36"/>
      <c r="BW38" s="38">
        <f t="shared" si="66"/>
        <v>0.0004303205106833612</v>
      </c>
      <c r="BX38" s="38">
        <f t="shared" si="67"/>
        <v>3.404574399403117E-07</v>
      </c>
      <c r="BY38" s="38">
        <f t="shared" si="68"/>
        <v>0.003158649365720129</v>
      </c>
      <c r="BZ38" s="38">
        <f t="shared" si="69"/>
        <v>0.00019395206464778393</v>
      </c>
      <c r="CA38" s="38">
        <f t="shared" si="70"/>
        <v>0.0032900711540189208</v>
      </c>
      <c r="CB38" s="38">
        <f t="shared" si="71"/>
        <v>0.0020651090881372977</v>
      </c>
      <c r="CC38" s="42">
        <f t="shared" si="72"/>
        <v>0</v>
      </c>
      <c r="CD38" s="38">
        <f t="shared" si="73"/>
        <v>0.025389445719116045</v>
      </c>
    </row>
    <row r="39" spans="1:82" ht="15.75">
      <c r="A39" s="5">
        <v>38</v>
      </c>
      <c r="B39" s="13" t="s">
        <v>128</v>
      </c>
      <c r="C39" s="25">
        <v>81</v>
      </c>
      <c r="D39" s="25">
        <v>659</v>
      </c>
      <c r="E39" s="25">
        <v>107</v>
      </c>
      <c r="F39" s="25">
        <v>223</v>
      </c>
      <c r="G39" s="25">
        <v>327</v>
      </c>
      <c r="H39" s="25">
        <v>291</v>
      </c>
      <c r="I39" s="25">
        <v>169</v>
      </c>
      <c r="J39" s="25">
        <v>0</v>
      </c>
      <c r="K39" s="33">
        <f t="shared" si="8"/>
        <v>1857</v>
      </c>
      <c r="L39" s="31">
        <f t="shared" si="9"/>
        <v>0.28421052631578947</v>
      </c>
      <c r="M39" s="31">
        <f t="shared" si="10"/>
        <v>0.2777075431942689</v>
      </c>
      <c r="N39" s="31">
        <f t="shared" si="11"/>
        <v>0.31378299120234604</v>
      </c>
      <c r="O39" s="31">
        <f t="shared" si="12"/>
        <v>0.367986798679868</v>
      </c>
      <c r="P39" s="31">
        <f t="shared" si="13"/>
        <v>0.3250497017892644</v>
      </c>
      <c r="Q39" s="31">
        <f t="shared" si="14"/>
        <v>0.3395565927654609</v>
      </c>
      <c r="R39" s="31">
        <f t="shared" si="15"/>
        <v>0.4642857142857143</v>
      </c>
      <c r="S39" s="31">
        <f t="shared" si="16"/>
        <v>0</v>
      </c>
      <c r="T39" s="36">
        <f t="shared" si="17"/>
        <v>0.3180883864337102</v>
      </c>
      <c r="U39" s="38">
        <f t="shared" si="18"/>
        <v>0.0011477094061694026</v>
      </c>
      <c r="V39" s="38">
        <f t="shared" si="19"/>
        <v>0.001630612500728332</v>
      </c>
      <c r="W39" s="38">
        <f t="shared" si="20"/>
        <v>1.8536428098253075E-05</v>
      </c>
      <c r="X39" s="38">
        <f t="shared" si="21"/>
        <v>0.0024898515446875125</v>
      </c>
      <c r="Y39" s="38">
        <f t="shared" si="22"/>
        <v>4.8459911479474984E-05</v>
      </c>
      <c r="Z39" s="38">
        <f t="shared" si="23"/>
        <v>0.00046088388310262205</v>
      </c>
      <c r="AA39" s="38">
        <f t="shared" si="24"/>
        <v>0.02137365867106638</v>
      </c>
      <c r="AB39" s="38">
        <f t="shared" si="25"/>
        <v>0.10118022158400133</v>
      </c>
      <c r="AC39" s="36"/>
      <c r="AD39" s="38">
        <f t="shared" si="26"/>
        <v>4.2288789478781664E-05</v>
      </c>
      <c r="AE39" s="42">
        <f t="shared" si="27"/>
        <v>0</v>
      </c>
      <c r="AF39" s="38">
        <f t="shared" si="28"/>
        <v>0.0013014379489834783</v>
      </c>
      <c r="AG39" s="38">
        <f t="shared" si="29"/>
        <v>0.008150343971034079</v>
      </c>
      <c r="AH39" s="38">
        <f t="shared" si="30"/>
        <v>0.0022412799804337083</v>
      </c>
      <c r="AI39" s="38">
        <f t="shared" si="31"/>
        <v>0.003825304932859769</v>
      </c>
      <c r="AJ39" s="38">
        <f t="shared" si="32"/>
        <v>0.03481141392782868</v>
      </c>
      <c r="AK39" s="38">
        <f t="shared" si="33"/>
        <v>0.07712147954699672</v>
      </c>
      <c r="AL39" s="36"/>
      <c r="AM39" s="38">
        <f t="shared" si="34"/>
        <v>0.0008745306794666213</v>
      </c>
      <c r="AN39" s="38">
        <f t="shared" si="35"/>
        <v>0.0013014379489834783</v>
      </c>
      <c r="AO39" s="42">
        <f t="shared" si="36"/>
        <v>0</v>
      </c>
      <c r="AP39" s="38">
        <f t="shared" si="37"/>
        <v>0.0029380527450602652</v>
      </c>
      <c r="AQ39" s="38">
        <f t="shared" si="38"/>
        <v>0.00012693876744937827</v>
      </c>
      <c r="AR39" s="38">
        <f t="shared" si="39"/>
        <v>0.0006642785375341971</v>
      </c>
      <c r="AS39" s="38">
        <f t="shared" si="40"/>
        <v>0.02265106965550903</v>
      </c>
      <c r="AT39" s="38">
        <f t="shared" si="41"/>
        <v>0.09845976556789157</v>
      </c>
      <c r="AU39" s="36"/>
      <c r="AV39" s="38">
        <f t="shared" si="42"/>
        <v>0.007018463811220268</v>
      </c>
      <c r="AW39" s="38">
        <f t="shared" si="43"/>
        <v>0.008150343971034079</v>
      </c>
      <c r="AX39" s="38">
        <f t="shared" si="44"/>
        <v>0.0029380527450602652</v>
      </c>
      <c r="AY39" s="42">
        <f t="shared" si="45"/>
        <v>0</v>
      </c>
      <c r="AZ39" s="38">
        <f t="shared" si="46"/>
        <v>0.0018435942893930812</v>
      </c>
      <c r="BA39" s="38">
        <f t="shared" si="47"/>
        <v>0.000808276608335588</v>
      </c>
      <c r="BB39" s="38">
        <f t="shared" si="48"/>
        <v>0.009273481146861908</v>
      </c>
      <c r="BC39" s="38">
        <f t="shared" si="49"/>
        <v>0.1354142840026577</v>
      </c>
      <c r="BD39" s="36"/>
      <c r="BE39" s="38">
        <f t="shared" si="50"/>
        <v>0.0016678382533532763</v>
      </c>
      <c r="BF39" s="38">
        <f t="shared" si="51"/>
        <v>0.0022412799804337083</v>
      </c>
      <c r="BG39" s="38">
        <f t="shared" si="52"/>
        <v>0.00012693876744937827</v>
      </c>
      <c r="BH39" s="38">
        <f t="shared" si="53"/>
        <v>0.0018435942893930812</v>
      </c>
      <c r="BI39" s="42">
        <f t="shared" si="54"/>
        <v>0</v>
      </c>
      <c r="BJ39" s="38">
        <f t="shared" si="55"/>
        <v>0.00021044988579525163</v>
      </c>
      <c r="BK39" s="38">
        <f t="shared" si="56"/>
        <v>0.019386667175911552</v>
      </c>
      <c r="BL39" s="38">
        <f t="shared" si="57"/>
        <v>0.10565730863328972</v>
      </c>
      <c r="BM39" s="36"/>
      <c r="BN39" s="38">
        <f t="shared" si="58"/>
        <v>0.0030631870714514465</v>
      </c>
      <c r="BO39" s="38">
        <f t="shared" si="59"/>
        <v>0.003825304932859769</v>
      </c>
      <c r="BP39" s="38">
        <f t="shared" si="60"/>
        <v>0.0006642785375341971</v>
      </c>
      <c r="BQ39" s="38">
        <f t="shared" si="61"/>
        <v>0.000808276608335588</v>
      </c>
      <c r="BR39" s="38">
        <f t="shared" si="62"/>
        <v>0.00021044988579525163</v>
      </c>
      <c r="BS39" s="42">
        <f t="shared" si="63"/>
        <v>0</v>
      </c>
      <c r="BT39" s="38">
        <f t="shared" si="64"/>
        <v>0.015557353755214139</v>
      </c>
      <c r="BU39" s="38">
        <f t="shared" si="65"/>
        <v>0.11529867969048906</v>
      </c>
      <c r="BV39" s="36"/>
      <c r="BW39" s="38">
        <f t="shared" si="66"/>
        <v>0.032427073322403764</v>
      </c>
      <c r="BX39" s="38">
        <f t="shared" si="67"/>
        <v>0.03481141392782868</v>
      </c>
      <c r="BY39" s="38">
        <f t="shared" si="68"/>
        <v>0.02265106965550903</v>
      </c>
      <c r="BZ39" s="38">
        <f t="shared" si="69"/>
        <v>0.009273481146861908</v>
      </c>
      <c r="CA39" s="38">
        <f t="shared" si="70"/>
        <v>0.019386667175911552</v>
      </c>
      <c r="CB39" s="38">
        <f t="shared" si="71"/>
        <v>0.015557353755214139</v>
      </c>
      <c r="CC39" s="42">
        <f t="shared" si="72"/>
        <v>0</v>
      </c>
      <c r="CD39" s="38">
        <f t="shared" si="73"/>
        <v>0.21556122448979592</v>
      </c>
    </row>
    <row r="40" spans="1:82" ht="15.75">
      <c r="A40" s="5">
        <v>39</v>
      </c>
      <c r="B40" s="13" t="s">
        <v>129</v>
      </c>
      <c r="C40" s="25">
        <v>81</v>
      </c>
      <c r="D40" s="25">
        <v>695</v>
      </c>
      <c r="E40" s="25">
        <v>117</v>
      </c>
      <c r="F40" s="25">
        <v>197</v>
      </c>
      <c r="G40" s="25">
        <v>321</v>
      </c>
      <c r="H40" s="25">
        <v>245</v>
      </c>
      <c r="I40" s="25">
        <v>161</v>
      </c>
      <c r="J40" s="25">
        <v>1</v>
      </c>
      <c r="K40" s="33">
        <f t="shared" si="8"/>
        <v>1818</v>
      </c>
      <c r="L40" s="31">
        <f t="shared" si="9"/>
        <v>0.28421052631578947</v>
      </c>
      <c r="M40" s="31">
        <f t="shared" si="10"/>
        <v>0.29287821323219554</v>
      </c>
      <c r="N40" s="31">
        <f t="shared" si="11"/>
        <v>0.34310850439882695</v>
      </c>
      <c r="O40" s="31">
        <f t="shared" si="12"/>
        <v>0.3250825082508251</v>
      </c>
      <c r="P40" s="31">
        <f t="shared" si="13"/>
        <v>0.3190854870775348</v>
      </c>
      <c r="Q40" s="31">
        <f t="shared" si="14"/>
        <v>0.28588098016336055</v>
      </c>
      <c r="R40" s="31">
        <f t="shared" si="15"/>
        <v>0.4423076923076923</v>
      </c>
      <c r="S40" s="31">
        <f t="shared" si="16"/>
        <v>0.16666666666666666</v>
      </c>
      <c r="T40" s="36">
        <f t="shared" si="17"/>
        <v>0.3114080164439877</v>
      </c>
      <c r="U40" s="38">
        <f t="shared" si="18"/>
        <v>0.0007397034692734396</v>
      </c>
      <c r="V40" s="38">
        <f t="shared" si="19"/>
        <v>0.0003433536070677427</v>
      </c>
      <c r="W40" s="38">
        <f t="shared" si="20"/>
        <v>0.0010049209365749093</v>
      </c>
      <c r="X40" s="38">
        <f t="shared" si="21"/>
        <v>0.00018699172617526278</v>
      </c>
      <c r="Y40" s="38">
        <f t="shared" si="22"/>
        <v>5.894355532897847E-05</v>
      </c>
      <c r="Z40" s="38">
        <f t="shared" si="23"/>
        <v>0.000651629581272454</v>
      </c>
      <c r="AA40" s="38">
        <f t="shared" si="24"/>
        <v>0.01713472514122293</v>
      </c>
      <c r="AB40" s="38">
        <f t="shared" si="25"/>
        <v>0.020950058335360792</v>
      </c>
      <c r="AC40" s="36"/>
      <c r="AD40" s="38">
        <f t="shared" si="26"/>
        <v>7.512879648083696E-05</v>
      </c>
      <c r="AE40" s="42">
        <f t="shared" si="27"/>
        <v>0</v>
      </c>
      <c r="AF40" s="38">
        <f t="shared" si="28"/>
        <v>0.0025230821506845697</v>
      </c>
      <c r="AG40" s="38">
        <f t="shared" si="29"/>
        <v>0.0010371166176469271</v>
      </c>
      <c r="AH40" s="38">
        <f t="shared" si="30"/>
        <v>0.0006868212024046039</v>
      </c>
      <c r="AI40" s="38">
        <f t="shared" si="31"/>
        <v>4.896127061959786E-05</v>
      </c>
      <c r="AJ40" s="38">
        <f t="shared" si="32"/>
        <v>0.02232916921677432</v>
      </c>
      <c r="AK40" s="38">
        <f t="shared" si="33"/>
        <v>0.015929354486462665</v>
      </c>
      <c r="AL40" s="36"/>
      <c r="AM40" s="38">
        <f t="shared" si="34"/>
        <v>0.003468971822269964</v>
      </c>
      <c r="AN40" s="38">
        <f t="shared" si="35"/>
        <v>0.0025230821506845697</v>
      </c>
      <c r="AO40" s="42">
        <f t="shared" si="36"/>
        <v>0</v>
      </c>
      <c r="AP40" s="38">
        <f t="shared" si="37"/>
        <v>0.0003249365371277785</v>
      </c>
      <c r="AQ40" s="38">
        <f t="shared" si="38"/>
        <v>0.0005771053612191021</v>
      </c>
      <c r="AR40" s="38">
        <f t="shared" si="39"/>
        <v>0.003274989530120894</v>
      </c>
      <c r="AS40" s="38">
        <f t="shared" si="40"/>
        <v>0.009840478881778376</v>
      </c>
      <c r="AT40" s="38">
        <f t="shared" si="41"/>
        <v>0.031131722102301983</v>
      </c>
      <c r="AU40" s="36"/>
      <c r="AV40" s="38">
        <f t="shared" si="42"/>
        <v>0.001670518907297877</v>
      </c>
      <c r="AW40" s="38">
        <f t="shared" si="43"/>
        <v>0.0010371166176469271</v>
      </c>
      <c r="AX40" s="38">
        <f t="shared" si="44"/>
        <v>0.0003249365371277785</v>
      </c>
      <c r="AY40" s="42">
        <f t="shared" si="45"/>
        <v>0</v>
      </c>
      <c r="AZ40" s="38">
        <f t="shared" si="46"/>
        <v>3.5964262952891716E-05</v>
      </c>
      <c r="BA40" s="38">
        <f t="shared" si="47"/>
        <v>0.0015367598043922698</v>
      </c>
      <c r="BB40" s="38">
        <f t="shared" si="48"/>
        <v>0.013741743777166396</v>
      </c>
      <c r="BC40" s="38">
        <f t="shared" si="49"/>
        <v>0.025095578864817177</v>
      </c>
      <c r="BD40" s="36"/>
      <c r="BE40" s="38">
        <f t="shared" si="50"/>
        <v>0.0012162628881332773</v>
      </c>
      <c r="BF40" s="38">
        <f t="shared" si="51"/>
        <v>0.0006868212024046039</v>
      </c>
      <c r="BG40" s="38">
        <f t="shared" si="52"/>
        <v>0.0005771053612191021</v>
      </c>
      <c r="BH40" s="38">
        <f t="shared" si="53"/>
        <v>3.5964262952891716E-05</v>
      </c>
      <c r="BI40" s="42">
        <f t="shared" si="54"/>
        <v>0</v>
      </c>
      <c r="BJ40" s="38">
        <f t="shared" si="55"/>
        <v>0.0011025392794134462</v>
      </c>
      <c r="BK40" s="38">
        <f t="shared" si="56"/>
        <v>0.015183711861783048</v>
      </c>
      <c r="BL40" s="38">
        <f t="shared" si="57"/>
        <v>0.02323149681544048</v>
      </c>
      <c r="BM40" s="36"/>
      <c r="BN40" s="38">
        <f t="shared" si="58"/>
        <v>2.790416056865042E-06</v>
      </c>
      <c r="BO40" s="38">
        <f t="shared" si="59"/>
        <v>4.896127061959786E-05</v>
      </c>
      <c r="BP40" s="38">
        <f t="shared" si="60"/>
        <v>0.003274989530120894</v>
      </c>
      <c r="BQ40" s="38">
        <f t="shared" si="61"/>
        <v>0.0015367598043922698</v>
      </c>
      <c r="BR40" s="38">
        <f t="shared" si="62"/>
        <v>0.0011025392794134462</v>
      </c>
      <c r="BS40" s="42">
        <f t="shared" si="63"/>
        <v>0</v>
      </c>
      <c r="BT40" s="38">
        <f t="shared" si="64"/>
        <v>0.024469316272285623</v>
      </c>
      <c r="BU40" s="38">
        <f t="shared" si="65"/>
        <v>0.014212052542488012</v>
      </c>
      <c r="BV40" s="36"/>
      <c r="BW40" s="38">
        <f t="shared" si="66"/>
        <v>0.024994713894671273</v>
      </c>
      <c r="BX40" s="38">
        <f t="shared" si="67"/>
        <v>0.02232916921677432</v>
      </c>
      <c r="BY40" s="38">
        <f t="shared" si="68"/>
        <v>0.009840478881778376</v>
      </c>
      <c r="BZ40" s="38">
        <f t="shared" si="69"/>
        <v>0.013741743777166396</v>
      </c>
      <c r="CA40" s="38">
        <f t="shared" si="70"/>
        <v>0.015183711861783048</v>
      </c>
      <c r="CB40" s="38">
        <f t="shared" si="71"/>
        <v>0.024469316272285623</v>
      </c>
      <c r="CC40" s="42">
        <f t="shared" si="72"/>
        <v>0</v>
      </c>
      <c r="CD40" s="38">
        <f t="shared" si="73"/>
        <v>0.07597797501643656</v>
      </c>
    </row>
    <row r="41" spans="1:82" ht="15.75">
      <c r="A41" s="5">
        <v>40</v>
      </c>
      <c r="B41" s="13" t="s">
        <v>130</v>
      </c>
      <c r="C41" s="25">
        <v>80</v>
      </c>
      <c r="D41" s="25">
        <v>710</v>
      </c>
      <c r="E41" s="25">
        <v>110</v>
      </c>
      <c r="F41" s="25">
        <v>169</v>
      </c>
      <c r="G41" s="25">
        <v>336</v>
      </c>
      <c r="H41" s="25">
        <v>269</v>
      </c>
      <c r="I41" s="25">
        <v>131</v>
      </c>
      <c r="J41" s="25">
        <v>4</v>
      </c>
      <c r="K41" s="33">
        <f t="shared" si="8"/>
        <v>1809</v>
      </c>
      <c r="L41" s="31">
        <f t="shared" si="9"/>
        <v>0.2807017543859649</v>
      </c>
      <c r="M41" s="31">
        <f t="shared" si="10"/>
        <v>0.2991993257479983</v>
      </c>
      <c r="N41" s="31">
        <f t="shared" si="11"/>
        <v>0.3225806451612903</v>
      </c>
      <c r="O41" s="31">
        <f t="shared" si="12"/>
        <v>0.27887788778877887</v>
      </c>
      <c r="P41" s="31">
        <f t="shared" si="13"/>
        <v>0.33399602385685884</v>
      </c>
      <c r="Q41" s="31">
        <f t="shared" si="14"/>
        <v>0.31388564760793464</v>
      </c>
      <c r="R41" s="31">
        <f t="shared" si="15"/>
        <v>0.3598901098901099</v>
      </c>
      <c r="S41" s="31">
        <f t="shared" si="16"/>
        <v>0.6666666666666666</v>
      </c>
      <c r="T41" s="36">
        <f t="shared" si="17"/>
        <v>0.30986639260020554</v>
      </c>
      <c r="U41" s="38">
        <f t="shared" si="18"/>
        <v>0.0008505761221675459</v>
      </c>
      <c r="V41" s="38">
        <f t="shared" si="19"/>
        <v>0.00011378631522945873</v>
      </c>
      <c r="W41" s="38">
        <f t="shared" si="20"/>
        <v>0.00016165221818705065</v>
      </c>
      <c r="X41" s="38">
        <f t="shared" si="21"/>
        <v>0.0009602874304478142</v>
      </c>
      <c r="Y41" s="38">
        <f t="shared" si="22"/>
        <v>0.0005822391045820596</v>
      </c>
      <c r="Z41" s="38">
        <f t="shared" si="23"/>
        <v>1.6154410817155405E-05</v>
      </c>
      <c r="AA41" s="38">
        <f t="shared" si="24"/>
        <v>0.002502372291500275</v>
      </c>
      <c r="AB41" s="38">
        <f t="shared" si="25"/>
        <v>0.12730643557390176</v>
      </c>
      <c r="AC41" s="36"/>
      <c r="AD41" s="38">
        <f t="shared" si="26"/>
        <v>0.0003421601462935179</v>
      </c>
      <c r="AE41" s="42">
        <f t="shared" si="27"/>
        <v>0</v>
      </c>
      <c r="AF41" s="38">
        <f t="shared" si="28"/>
        <v>0.0005466860975063864</v>
      </c>
      <c r="AG41" s="38">
        <f t="shared" si="29"/>
        <v>0.0004129608407304041</v>
      </c>
      <c r="AH41" s="38">
        <f t="shared" si="30"/>
        <v>0.0012108101992791792</v>
      </c>
      <c r="AI41" s="38">
        <f t="shared" si="31"/>
        <v>0.00021568804977364418</v>
      </c>
      <c r="AJ41" s="38">
        <f t="shared" si="32"/>
        <v>0.0036833712797843844</v>
      </c>
      <c r="AK41" s="38">
        <f t="shared" si="33"/>
        <v>0.13503224664183683</v>
      </c>
      <c r="AL41" s="36"/>
      <c r="AM41" s="38">
        <f t="shared" si="34"/>
        <v>0.0017538414925716364</v>
      </c>
      <c r="AN41" s="38">
        <f t="shared" si="35"/>
        <v>0.0005466860975063864</v>
      </c>
      <c r="AO41" s="42">
        <f t="shared" si="36"/>
        <v>0</v>
      </c>
      <c r="AP41" s="38">
        <f t="shared" si="37"/>
        <v>0.0019099310019606037</v>
      </c>
      <c r="AQ41" s="38">
        <f t="shared" si="38"/>
        <v>0.00013031087076323972</v>
      </c>
      <c r="AR41" s="38">
        <f t="shared" si="39"/>
        <v>7.560298245286121E-05</v>
      </c>
      <c r="AS41" s="38">
        <f t="shared" si="40"/>
        <v>0.0013919961583510319</v>
      </c>
      <c r="AT41" s="38">
        <f t="shared" si="41"/>
        <v>0.11839519019539829</v>
      </c>
      <c r="AU41" s="36"/>
      <c r="AV41" s="38">
        <f t="shared" si="42"/>
        <v>3.3264893643309487E-06</v>
      </c>
      <c r="AW41" s="38">
        <f t="shared" si="43"/>
        <v>0.0004129608407304041</v>
      </c>
      <c r="AX41" s="38">
        <f t="shared" si="44"/>
        <v>0.0019099310019606037</v>
      </c>
      <c r="AY41" s="42">
        <f t="shared" si="45"/>
        <v>0</v>
      </c>
      <c r="AZ41" s="38">
        <f t="shared" si="46"/>
        <v>0.003038008923619378</v>
      </c>
      <c r="BA41" s="38">
        <f t="shared" si="47"/>
        <v>0.0012255432475556972</v>
      </c>
      <c r="BB41" s="38">
        <f t="shared" si="48"/>
        <v>0.006562980129795387</v>
      </c>
      <c r="BC41" s="38">
        <f t="shared" si="49"/>
        <v>0.15038013702360334</v>
      </c>
      <c r="BD41" s="36"/>
      <c r="BE41" s="38">
        <f t="shared" si="50"/>
        <v>0.002840279158436258</v>
      </c>
      <c r="BF41" s="38">
        <f t="shared" si="51"/>
        <v>0.0012108101992791792</v>
      </c>
      <c r="BG41" s="38">
        <f t="shared" si="52"/>
        <v>0.00013031087076323972</v>
      </c>
      <c r="BH41" s="38">
        <f t="shared" si="53"/>
        <v>0.003038008923619378</v>
      </c>
      <c r="BI41" s="42">
        <f t="shared" si="54"/>
        <v>0</v>
      </c>
      <c r="BJ41" s="38">
        <f t="shared" si="55"/>
        <v>0.00040442723287329455</v>
      </c>
      <c r="BK41" s="38">
        <f t="shared" si="56"/>
        <v>0.0006705036914974072</v>
      </c>
      <c r="BL41" s="38">
        <f t="shared" si="57"/>
        <v>0.11066975658749072</v>
      </c>
      <c r="BM41" s="36"/>
      <c r="BN41" s="38">
        <f t="shared" si="58"/>
        <v>0.0011011707693670892</v>
      </c>
      <c r="BO41" s="38">
        <f t="shared" si="59"/>
        <v>0.00021568804977364418</v>
      </c>
      <c r="BP41" s="38">
        <f t="shared" si="60"/>
        <v>7.560298245286121E-05</v>
      </c>
      <c r="BQ41" s="38">
        <f t="shared" si="61"/>
        <v>0.0012255432475556972</v>
      </c>
      <c r="BR41" s="38">
        <f t="shared" si="62"/>
        <v>0.00040442723287329455</v>
      </c>
      <c r="BS41" s="42">
        <f t="shared" si="63"/>
        <v>0</v>
      </c>
      <c r="BT41" s="38">
        <f t="shared" si="64"/>
        <v>0.0021164105498720854</v>
      </c>
      <c r="BU41" s="38">
        <f t="shared" si="65"/>
        <v>0.12445444740811742</v>
      </c>
      <c r="BV41" s="36"/>
      <c r="BW41" s="38">
        <f t="shared" si="66"/>
        <v>0.006270795647450851</v>
      </c>
      <c r="BX41" s="38">
        <f t="shared" si="67"/>
        <v>0.0036833712797843844</v>
      </c>
      <c r="BY41" s="38">
        <f t="shared" si="68"/>
        <v>0.0013919961583510319</v>
      </c>
      <c r="BZ41" s="38">
        <f t="shared" si="69"/>
        <v>0.006562980129795387</v>
      </c>
      <c r="CA41" s="38">
        <f t="shared" si="70"/>
        <v>0.0006705036914974072</v>
      </c>
      <c r="CB41" s="38">
        <f t="shared" si="71"/>
        <v>0.0021164105498720854</v>
      </c>
      <c r="CC41" s="42">
        <f t="shared" si="72"/>
        <v>0</v>
      </c>
      <c r="CD41" s="38">
        <f t="shared" si="73"/>
        <v>0.09411185578767994</v>
      </c>
    </row>
    <row r="42" spans="1:82" ht="15.75">
      <c r="A42" s="5">
        <v>41</v>
      </c>
      <c r="B42" s="13" t="s">
        <v>131</v>
      </c>
      <c r="C42" s="25">
        <v>88</v>
      </c>
      <c r="D42" s="25">
        <v>630</v>
      </c>
      <c r="E42" s="25">
        <v>122</v>
      </c>
      <c r="F42" s="25">
        <v>208</v>
      </c>
      <c r="G42" s="25">
        <v>293</v>
      </c>
      <c r="H42" s="25">
        <v>260</v>
      </c>
      <c r="I42" s="25">
        <v>156</v>
      </c>
      <c r="J42" s="25">
        <v>1</v>
      </c>
      <c r="K42" s="33">
        <f t="shared" si="8"/>
        <v>1758</v>
      </c>
      <c r="L42" s="31">
        <f t="shared" si="9"/>
        <v>0.3087719298245614</v>
      </c>
      <c r="M42" s="31">
        <f t="shared" si="10"/>
        <v>0.26548672566371684</v>
      </c>
      <c r="N42" s="31">
        <f t="shared" si="11"/>
        <v>0.35777126099706746</v>
      </c>
      <c r="O42" s="31">
        <f t="shared" si="12"/>
        <v>0.3432343234323432</v>
      </c>
      <c r="P42" s="31">
        <f t="shared" si="13"/>
        <v>0.2912524850894632</v>
      </c>
      <c r="Q42" s="31">
        <f t="shared" si="14"/>
        <v>0.3033838973162194</v>
      </c>
      <c r="R42" s="31">
        <f t="shared" si="15"/>
        <v>0.42857142857142855</v>
      </c>
      <c r="S42" s="31">
        <f t="shared" si="16"/>
        <v>0.16666666666666666</v>
      </c>
      <c r="T42" s="36">
        <f t="shared" si="17"/>
        <v>0.3011305241521069</v>
      </c>
      <c r="U42" s="38">
        <f t="shared" si="18"/>
        <v>5.8391080651020215E-05</v>
      </c>
      <c r="V42" s="38">
        <f t="shared" si="19"/>
        <v>0.0012704803706809571</v>
      </c>
      <c r="W42" s="38">
        <f t="shared" si="20"/>
        <v>0.003208173070340074</v>
      </c>
      <c r="X42" s="38">
        <f t="shared" si="21"/>
        <v>0.0017727299138304295</v>
      </c>
      <c r="Y42" s="38">
        <f t="shared" si="22"/>
        <v>9.75756557231143E-05</v>
      </c>
      <c r="Z42" s="38">
        <f t="shared" si="23"/>
        <v>5.077690616742399E-06</v>
      </c>
      <c r="AA42" s="38">
        <f t="shared" si="24"/>
        <v>0.01624118411921468</v>
      </c>
      <c r="AB42" s="38">
        <f t="shared" si="25"/>
        <v>0.01808052896986478</v>
      </c>
      <c r="AC42" s="36"/>
      <c r="AD42" s="38">
        <f t="shared" si="26"/>
        <v>0.001873608899245997</v>
      </c>
      <c r="AE42" s="42">
        <f t="shared" si="27"/>
        <v>0</v>
      </c>
      <c r="AF42" s="38">
        <f t="shared" si="28"/>
        <v>0.00851643546169244</v>
      </c>
      <c r="AG42" s="38">
        <f t="shared" si="29"/>
        <v>0.006044688958792119</v>
      </c>
      <c r="AH42" s="38">
        <f t="shared" si="30"/>
        <v>0.0006638743587854385</v>
      </c>
      <c r="AI42" s="38">
        <f t="shared" si="31"/>
        <v>0.0014361956192592436</v>
      </c>
      <c r="AJ42" s="38">
        <f t="shared" si="32"/>
        <v>0.026596620322496593</v>
      </c>
      <c r="AK42" s="38">
        <f t="shared" si="33"/>
        <v>0.009765404060180479</v>
      </c>
      <c r="AL42" s="36"/>
      <c r="AM42" s="38">
        <f t="shared" si="34"/>
        <v>0.0024009344553529224</v>
      </c>
      <c r="AN42" s="38">
        <f t="shared" si="35"/>
        <v>0.00851643546169244</v>
      </c>
      <c r="AO42" s="42">
        <f t="shared" si="36"/>
        <v>0</v>
      </c>
      <c r="AP42" s="38">
        <f t="shared" si="37"/>
        <v>0.0002113225537606907</v>
      </c>
      <c r="AQ42" s="38">
        <f t="shared" si="38"/>
        <v>0.004424747548246071</v>
      </c>
      <c r="AR42" s="38">
        <f t="shared" si="39"/>
        <v>0.0029579853281528315</v>
      </c>
      <c r="AS42" s="38">
        <f t="shared" si="40"/>
        <v>0.005012663728557611</v>
      </c>
      <c r="AT42" s="38">
        <f t="shared" si="41"/>
        <v>0.03652096597418706</v>
      </c>
      <c r="AU42" s="36"/>
      <c r="AV42" s="38">
        <f t="shared" si="42"/>
        <v>0.0011876565731776803</v>
      </c>
      <c r="AW42" s="38">
        <f t="shared" si="43"/>
        <v>0.006044688958792119</v>
      </c>
      <c r="AX42" s="38">
        <f t="shared" si="44"/>
        <v>0.0002113225537606907</v>
      </c>
      <c r="AY42" s="42">
        <f t="shared" si="45"/>
        <v>0</v>
      </c>
      <c r="AZ42" s="38">
        <f t="shared" si="46"/>
        <v>0.00270211151750531</v>
      </c>
      <c r="BA42" s="38">
        <f t="shared" si="47"/>
        <v>0.001588056461636644</v>
      </c>
      <c r="BB42" s="38">
        <f t="shared" si="48"/>
        <v>0.0072824215135193025</v>
      </c>
      <c r="BC42" s="38">
        <f t="shared" si="49"/>
        <v>0.03117613741572177</v>
      </c>
      <c r="BD42" s="36"/>
      <c r="BE42" s="38">
        <f t="shared" si="50"/>
        <v>0.00030693094382616004</v>
      </c>
      <c r="BF42" s="38">
        <f t="shared" si="51"/>
        <v>0.0006638743587854385</v>
      </c>
      <c r="BG42" s="38">
        <f t="shared" si="52"/>
        <v>0.004424747548246071</v>
      </c>
      <c r="BH42" s="38">
        <f t="shared" si="53"/>
        <v>0.00270211151750531</v>
      </c>
      <c r="BI42" s="42">
        <f t="shared" si="54"/>
        <v>0</v>
      </c>
      <c r="BJ42" s="38">
        <f t="shared" si="55"/>
        <v>0.00014717116261548928</v>
      </c>
      <c r="BK42" s="38">
        <f t="shared" si="56"/>
        <v>0.018856492239003188</v>
      </c>
      <c r="BL42" s="38">
        <f t="shared" si="57"/>
        <v>0.015521626152078036</v>
      </c>
      <c r="BM42" s="36"/>
      <c r="BN42" s="38">
        <f t="shared" si="58"/>
        <v>2.9030894310950424E-05</v>
      </c>
      <c r="BO42" s="38">
        <f t="shared" si="59"/>
        <v>0.0014361956192592436</v>
      </c>
      <c r="BP42" s="38">
        <f t="shared" si="60"/>
        <v>0.0029579853281528315</v>
      </c>
      <c r="BQ42" s="38">
        <f t="shared" si="61"/>
        <v>0.001588056461636644</v>
      </c>
      <c r="BR42" s="38">
        <f t="shared" si="62"/>
        <v>0.00014717116261548928</v>
      </c>
      <c r="BS42" s="42">
        <f t="shared" si="63"/>
        <v>0</v>
      </c>
      <c r="BT42" s="38">
        <f t="shared" si="64"/>
        <v>0.015671917981773968</v>
      </c>
      <c r="BU42" s="38">
        <f t="shared" si="65"/>
        <v>0.018691601156483002</v>
      </c>
      <c r="BV42" s="36"/>
      <c r="BW42" s="38">
        <f t="shared" si="66"/>
        <v>0.014351919900000619</v>
      </c>
      <c r="BX42" s="38">
        <f t="shared" si="67"/>
        <v>0.026596620322496593</v>
      </c>
      <c r="BY42" s="38">
        <f t="shared" si="68"/>
        <v>0.005012663728557611</v>
      </c>
      <c r="BZ42" s="38">
        <f t="shared" si="69"/>
        <v>0.0072824215135193025</v>
      </c>
      <c r="CA42" s="38">
        <f t="shared" si="70"/>
        <v>0.018856492239003188</v>
      </c>
      <c r="CB42" s="38">
        <f t="shared" si="71"/>
        <v>0.015671917981773968</v>
      </c>
      <c r="CC42" s="42">
        <f t="shared" si="72"/>
        <v>0</v>
      </c>
      <c r="CD42" s="38">
        <f t="shared" si="73"/>
        <v>0.06859410430839</v>
      </c>
    </row>
    <row r="43" spans="1:82" ht="15.75">
      <c r="A43" s="5">
        <v>42</v>
      </c>
      <c r="B43" s="13" t="s">
        <v>132</v>
      </c>
      <c r="C43" s="25">
        <v>77</v>
      </c>
      <c r="D43" s="25">
        <v>633</v>
      </c>
      <c r="E43" s="25">
        <v>106</v>
      </c>
      <c r="F43" s="25">
        <v>203</v>
      </c>
      <c r="G43" s="25">
        <v>299</v>
      </c>
      <c r="H43" s="25">
        <v>259</v>
      </c>
      <c r="I43" s="25">
        <v>164</v>
      </c>
      <c r="J43" s="25">
        <v>0</v>
      </c>
      <c r="K43" s="33">
        <f t="shared" si="8"/>
        <v>1741</v>
      </c>
      <c r="L43" s="31">
        <f t="shared" si="9"/>
        <v>0.27017543859649124</v>
      </c>
      <c r="M43" s="31">
        <f t="shared" si="10"/>
        <v>0.2667509481668774</v>
      </c>
      <c r="N43" s="31">
        <f t="shared" si="11"/>
        <v>0.31085043988269795</v>
      </c>
      <c r="O43" s="31">
        <f t="shared" si="12"/>
        <v>0.334983498349835</v>
      </c>
      <c r="P43" s="31">
        <f t="shared" si="13"/>
        <v>0.29721669980119286</v>
      </c>
      <c r="Q43" s="31">
        <f t="shared" si="14"/>
        <v>0.30221703617269546</v>
      </c>
      <c r="R43" s="31">
        <f t="shared" si="15"/>
        <v>0.45054945054945056</v>
      </c>
      <c r="S43" s="31">
        <f t="shared" si="16"/>
        <v>0</v>
      </c>
      <c r="T43" s="36">
        <f t="shared" si="17"/>
        <v>0.29821856800274066</v>
      </c>
      <c r="U43" s="38">
        <f t="shared" si="18"/>
        <v>0.0007864171068956512</v>
      </c>
      <c r="V43" s="38">
        <f t="shared" si="19"/>
        <v>0.0009902110981344155</v>
      </c>
      <c r="W43" s="38">
        <f t="shared" si="20"/>
        <v>0.00015956418719165574</v>
      </c>
      <c r="X43" s="38">
        <f t="shared" si="21"/>
        <v>0.0013516601034266973</v>
      </c>
      <c r="Y43" s="38">
        <f t="shared" si="22"/>
        <v>1.0037398932726137E-06</v>
      </c>
      <c r="Z43" s="38">
        <f t="shared" si="23"/>
        <v>1.598774770614173E-05</v>
      </c>
      <c r="AA43" s="38">
        <f t="shared" si="24"/>
        <v>0.023204697777459527</v>
      </c>
      <c r="AB43" s="38">
        <f t="shared" si="25"/>
        <v>0.08893431430160526</v>
      </c>
      <c r="AC43" s="36"/>
      <c r="AD43" s="38">
        <f t="shared" si="26"/>
        <v>1.1727134702516829E-05</v>
      </c>
      <c r="AE43" s="42">
        <f t="shared" si="27"/>
        <v>0</v>
      </c>
      <c r="AF43" s="38">
        <f t="shared" si="28"/>
        <v>0.0019447651695937262</v>
      </c>
      <c r="AG43" s="38">
        <f t="shared" si="29"/>
        <v>0.004655680904469827</v>
      </c>
      <c r="AH43" s="38">
        <f t="shared" si="30"/>
        <v>0.000928162022643796</v>
      </c>
      <c r="AI43" s="38">
        <f t="shared" si="31"/>
        <v>0.0012578433984364327</v>
      </c>
      <c r="AJ43" s="38">
        <f t="shared" si="32"/>
        <v>0.033781889478076754</v>
      </c>
      <c r="AK43" s="38">
        <f t="shared" si="33"/>
        <v>0.0711560683479281</v>
      </c>
      <c r="AL43" s="36"/>
      <c r="AM43" s="38">
        <f t="shared" si="34"/>
        <v>0.0016544557296329179</v>
      </c>
      <c r="AN43" s="38">
        <f t="shared" si="35"/>
        <v>0.0019447651695937262</v>
      </c>
      <c r="AO43" s="42">
        <f t="shared" si="36"/>
        <v>0</v>
      </c>
      <c r="AP43" s="38">
        <f t="shared" si="37"/>
        <v>0.0005824045109782546</v>
      </c>
      <c r="AQ43" s="38">
        <f t="shared" si="38"/>
        <v>0.0001858788686100383</v>
      </c>
      <c r="AR43" s="38">
        <f t="shared" si="39"/>
        <v>7.453565961988468E-05</v>
      </c>
      <c r="AS43" s="38">
        <f t="shared" si="40"/>
        <v>0.01951581358126946</v>
      </c>
      <c r="AT43" s="38">
        <f t="shared" si="41"/>
        <v>0.0966279959752668</v>
      </c>
      <c r="AU43" s="36"/>
      <c r="AV43" s="38">
        <f t="shared" si="42"/>
        <v>0.004200084608992974</v>
      </c>
      <c r="AW43" s="38">
        <f t="shared" si="43"/>
        <v>0.004655680904469827</v>
      </c>
      <c r="AX43" s="38">
        <f t="shared" si="44"/>
        <v>0.0005824045109782546</v>
      </c>
      <c r="AY43" s="42">
        <f t="shared" si="45"/>
        <v>0</v>
      </c>
      <c r="AZ43" s="38">
        <f t="shared" si="46"/>
        <v>0.0014263310726137168</v>
      </c>
      <c r="BA43" s="38">
        <f t="shared" si="47"/>
        <v>0.0010736410436059148</v>
      </c>
      <c r="BB43" s="38">
        <f t="shared" si="48"/>
        <v>0.013355489307803831</v>
      </c>
      <c r="BC43" s="38">
        <f t="shared" si="49"/>
        <v>0.1122139441666939</v>
      </c>
      <c r="BD43" s="36"/>
      <c r="BE43" s="38">
        <f t="shared" si="50"/>
        <v>0.0007312298075409014</v>
      </c>
      <c r="BF43" s="38">
        <f t="shared" si="51"/>
        <v>0.000928162022643796</v>
      </c>
      <c r="BG43" s="38">
        <f t="shared" si="52"/>
        <v>0.0001858788686100383</v>
      </c>
      <c r="BH43" s="38">
        <f t="shared" si="53"/>
        <v>0.0014263310726137168</v>
      </c>
      <c r="BI43" s="42">
        <f t="shared" si="54"/>
        <v>0</v>
      </c>
      <c r="BJ43" s="38">
        <f t="shared" si="55"/>
        <v>2.5003363828171794E-05</v>
      </c>
      <c r="BK43" s="38">
        <f t="shared" si="56"/>
        <v>0.02351093245202732</v>
      </c>
      <c r="BL43" s="38">
        <f t="shared" si="57"/>
        <v>0.0883377666407124</v>
      </c>
      <c r="BM43" s="36"/>
      <c r="BN43" s="38">
        <f t="shared" si="58"/>
        <v>0.0010266639752354167</v>
      </c>
      <c r="BO43" s="38">
        <f t="shared" si="59"/>
        <v>0.0012578433984364327</v>
      </c>
      <c r="BP43" s="38">
        <f t="shared" si="60"/>
        <v>7.453565961988468E-05</v>
      </c>
      <c r="BQ43" s="38">
        <f t="shared" si="61"/>
        <v>0.0010736410436059148</v>
      </c>
      <c r="BR43" s="38">
        <f t="shared" si="62"/>
        <v>2.5003363828171794E-05</v>
      </c>
      <c r="BS43" s="42">
        <f t="shared" si="63"/>
        <v>0</v>
      </c>
      <c r="BT43" s="38">
        <f t="shared" si="64"/>
        <v>0.02200250515483738</v>
      </c>
      <c r="BU43" s="38">
        <f t="shared" si="65"/>
        <v>0.09133513695300832</v>
      </c>
      <c r="BV43" s="36"/>
      <c r="BW43" s="38">
        <f t="shared" si="66"/>
        <v>0.032534784188006316</v>
      </c>
      <c r="BX43" s="38">
        <f t="shared" si="67"/>
        <v>0.033781889478076754</v>
      </c>
      <c r="BY43" s="38">
        <f t="shared" si="68"/>
        <v>0.01951581358126946</v>
      </c>
      <c r="BZ43" s="38">
        <f t="shared" si="69"/>
        <v>0.013355489307803831</v>
      </c>
      <c r="CA43" s="38">
        <f t="shared" si="70"/>
        <v>0.02351093245202732</v>
      </c>
      <c r="CB43" s="38">
        <f t="shared" si="71"/>
        <v>0.02200250515483738</v>
      </c>
      <c r="CC43" s="42">
        <f t="shared" si="72"/>
        <v>0</v>
      </c>
      <c r="CD43" s="38">
        <f t="shared" si="73"/>
        <v>0.20299480739041179</v>
      </c>
    </row>
    <row r="44" spans="1:82" ht="15.75">
      <c r="A44" s="5">
        <v>43</v>
      </c>
      <c r="B44" s="13" t="s">
        <v>133</v>
      </c>
      <c r="C44" s="25">
        <v>67</v>
      </c>
      <c r="D44" s="25">
        <v>594</v>
      </c>
      <c r="E44" s="25">
        <v>110</v>
      </c>
      <c r="F44" s="25">
        <v>186</v>
      </c>
      <c r="G44" s="25">
        <v>318</v>
      </c>
      <c r="H44" s="25">
        <v>278</v>
      </c>
      <c r="I44" s="25">
        <v>173</v>
      </c>
      <c r="J44" s="25">
        <v>1</v>
      </c>
      <c r="K44" s="33">
        <f t="shared" si="8"/>
        <v>1727</v>
      </c>
      <c r="L44" s="31">
        <f t="shared" si="9"/>
        <v>0.23508771929824562</v>
      </c>
      <c r="M44" s="31">
        <f t="shared" si="10"/>
        <v>0.2503160556257901</v>
      </c>
      <c r="N44" s="31">
        <f t="shared" si="11"/>
        <v>0.3225806451612903</v>
      </c>
      <c r="O44" s="31">
        <f t="shared" si="12"/>
        <v>0.3069306930693069</v>
      </c>
      <c r="P44" s="31">
        <f t="shared" si="13"/>
        <v>0.31610337972166996</v>
      </c>
      <c r="Q44" s="31">
        <f t="shared" si="14"/>
        <v>0.32438739789964993</v>
      </c>
      <c r="R44" s="31">
        <f t="shared" si="15"/>
        <v>0.47527472527472525</v>
      </c>
      <c r="S44" s="31">
        <f t="shared" si="16"/>
        <v>0.16666666666666666</v>
      </c>
      <c r="T44" s="36">
        <f t="shared" si="17"/>
        <v>0.2958204864679685</v>
      </c>
      <c r="U44" s="38">
        <f t="shared" si="18"/>
        <v>0.003688469008091768</v>
      </c>
      <c r="V44" s="38">
        <f t="shared" si="19"/>
        <v>0.002070653226270594</v>
      </c>
      <c r="W44" s="38">
        <f t="shared" si="20"/>
        <v>0.0007161060932917675</v>
      </c>
      <c r="X44" s="38">
        <f t="shared" si="21"/>
        <v>0.00012343669072442412</v>
      </c>
      <c r="Y44" s="38">
        <f t="shared" si="22"/>
        <v>0.0004113957587410487</v>
      </c>
      <c r="Z44" s="38">
        <f t="shared" si="23"/>
        <v>0.0008160684287455318</v>
      </c>
      <c r="AA44" s="38">
        <f t="shared" si="24"/>
        <v>0.032203823825712484</v>
      </c>
      <c r="AB44" s="38">
        <f t="shared" si="25"/>
        <v>0.016680709169267144</v>
      </c>
      <c r="AC44" s="36"/>
      <c r="AD44" s="38">
        <f t="shared" si="26"/>
        <v>0.00023190222730481153</v>
      </c>
      <c r="AE44" s="42">
        <f t="shared" si="27"/>
        <v>0</v>
      </c>
      <c r="AF44" s="38">
        <f t="shared" si="28"/>
        <v>0.005222170900734324</v>
      </c>
      <c r="AG44" s="38">
        <f t="shared" si="29"/>
        <v>0.0032052171728608548</v>
      </c>
      <c r="AH44" s="38">
        <f t="shared" si="30"/>
        <v>0.0043279720116963325</v>
      </c>
      <c r="AI44" s="38">
        <f t="shared" si="31"/>
        <v>0.0054865637462512915</v>
      </c>
      <c r="AJ44" s="38">
        <f t="shared" si="32"/>
        <v>0.050606403050218726</v>
      </c>
      <c r="AK44" s="38">
        <f t="shared" si="33"/>
        <v>0.006997220273234727</v>
      </c>
      <c r="AL44" s="36"/>
      <c r="AM44" s="38">
        <f t="shared" si="34"/>
        <v>0.007655012076076235</v>
      </c>
      <c r="AN44" s="38">
        <f t="shared" si="35"/>
        <v>0.005222170900734324</v>
      </c>
      <c r="AO44" s="42">
        <f t="shared" si="36"/>
        <v>0</v>
      </c>
      <c r="AP44" s="38">
        <f t="shared" si="37"/>
        <v>0.00024492100048137524</v>
      </c>
      <c r="AQ44" s="38">
        <f t="shared" si="38"/>
        <v>4.195496757530021E-05</v>
      </c>
      <c r="AR44" s="38">
        <f t="shared" si="39"/>
        <v>3.264355457569979E-06</v>
      </c>
      <c r="AS44" s="38">
        <f t="shared" si="40"/>
        <v>0.023315482101688087</v>
      </c>
      <c r="AT44" s="38">
        <f t="shared" si="41"/>
        <v>0.02430916869002197</v>
      </c>
      <c r="AU44" s="36"/>
      <c r="AV44" s="38">
        <f t="shared" si="42"/>
        <v>0.005161412880269402</v>
      </c>
      <c r="AW44" s="38">
        <f t="shared" si="43"/>
        <v>0.0032052171728608548</v>
      </c>
      <c r="AX44" s="38">
        <f t="shared" si="44"/>
        <v>0.00024492100048137524</v>
      </c>
      <c r="AY44" s="42">
        <f t="shared" si="45"/>
        <v>0</v>
      </c>
      <c r="AZ44" s="38">
        <f t="shared" si="46"/>
        <v>8.413818042243903E-05</v>
      </c>
      <c r="BA44" s="38">
        <f t="shared" si="47"/>
        <v>0.00030473654353372086</v>
      </c>
      <c r="BB44" s="38">
        <f t="shared" si="48"/>
        <v>0.028339713179178924</v>
      </c>
      <c r="BC44" s="38">
        <f t="shared" si="49"/>
        <v>0.019673997102680568</v>
      </c>
      <c r="BD44" s="36"/>
      <c r="BE44" s="38">
        <f t="shared" si="50"/>
        <v>0.006563537233843605</v>
      </c>
      <c r="BF44" s="38">
        <f t="shared" si="51"/>
        <v>0.0043279720116963325</v>
      </c>
      <c r="BG44" s="38">
        <f t="shared" si="52"/>
        <v>4.195496757530021E-05</v>
      </c>
      <c r="BH44" s="38">
        <f t="shared" si="53"/>
        <v>8.413818042243903E-05</v>
      </c>
      <c r="BI44" s="42">
        <f t="shared" si="54"/>
        <v>0</v>
      </c>
      <c r="BJ44" s="38">
        <f t="shared" si="55"/>
        <v>6.862495717310255E-05</v>
      </c>
      <c r="BK44" s="38">
        <f t="shared" si="56"/>
        <v>0.025335517245170133</v>
      </c>
      <c r="BL44" s="38">
        <f t="shared" si="57"/>
        <v>0.022331331208683396</v>
      </c>
      <c r="BM44" s="36"/>
      <c r="BN44" s="38">
        <f t="shared" si="58"/>
        <v>0.007974432598314107</v>
      </c>
      <c r="BO44" s="38">
        <f t="shared" si="59"/>
        <v>0.0054865637462512915</v>
      </c>
      <c r="BP44" s="38">
        <f t="shared" si="60"/>
        <v>3.264355457569979E-06</v>
      </c>
      <c r="BQ44" s="38">
        <f t="shared" si="61"/>
        <v>0.00030473654353372086</v>
      </c>
      <c r="BR44" s="38">
        <f t="shared" si="62"/>
        <v>6.862495717310255E-05</v>
      </c>
      <c r="BS44" s="42">
        <f t="shared" si="63"/>
        <v>0</v>
      </c>
      <c r="BT44" s="38">
        <f t="shared" si="64"/>
        <v>0.022766985562393153</v>
      </c>
      <c r="BU44" s="38">
        <f t="shared" si="65"/>
        <v>0.024875829060666946</v>
      </c>
      <c r="BV44" s="36"/>
      <c r="BW44" s="38">
        <f t="shared" si="66"/>
        <v>0.05768979783994546</v>
      </c>
      <c r="BX44" s="38">
        <f t="shared" si="67"/>
        <v>0.050606403050218726</v>
      </c>
      <c r="BY44" s="38">
        <f t="shared" si="68"/>
        <v>0.023315482101688087</v>
      </c>
      <c r="BZ44" s="38">
        <f t="shared" si="69"/>
        <v>0.028339713179178924</v>
      </c>
      <c r="CA44" s="38">
        <f t="shared" si="70"/>
        <v>0.025335517245170133</v>
      </c>
      <c r="CB44" s="38">
        <f t="shared" si="71"/>
        <v>0.022766985562393153</v>
      </c>
      <c r="CC44" s="42">
        <f t="shared" si="72"/>
        <v>0</v>
      </c>
      <c r="CD44" s="38">
        <f t="shared" si="73"/>
        <v>0.09523893383783495</v>
      </c>
    </row>
    <row r="45" spans="1:82" ht="15.75">
      <c r="A45" s="5">
        <v>44</v>
      </c>
      <c r="B45" s="13" t="s">
        <v>134</v>
      </c>
      <c r="C45" s="25">
        <v>82</v>
      </c>
      <c r="D45" s="25">
        <v>740</v>
      </c>
      <c r="E45" s="25">
        <v>111</v>
      </c>
      <c r="F45" s="25">
        <v>180</v>
      </c>
      <c r="G45" s="25">
        <v>268</v>
      </c>
      <c r="H45" s="25">
        <v>241</v>
      </c>
      <c r="I45" s="25">
        <v>65</v>
      </c>
      <c r="J45" s="25">
        <v>0</v>
      </c>
      <c r="K45" s="33">
        <f t="shared" si="8"/>
        <v>1687</v>
      </c>
      <c r="L45" s="31">
        <f t="shared" si="9"/>
        <v>0.28771929824561404</v>
      </c>
      <c r="M45" s="31">
        <f t="shared" si="10"/>
        <v>0.3118415507796039</v>
      </c>
      <c r="N45" s="31">
        <f t="shared" si="11"/>
        <v>0.3255131964809384</v>
      </c>
      <c r="O45" s="31">
        <f t="shared" si="12"/>
        <v>0.297029702970297</v>
      </c>
      <c r="P45" s="31">
        <f t="shared" si="13"/>
        <v>0.2664015904572565</v>
      </c>
      <c r="Q45" s="31">
        <f t="shared" si="14"/>
        <v>0.2812135355892649</v>
      </c>
      <c r="R45" s="31">
        <f t="shared" si="15"/>
        <v>0.17857142857142858</v>
      </c>
      <c r="S45" s="31">
        <f t="shared" si="16"/>
        <v>0</v>
      </c>
      <c r="T45" s="36">
        <f t="shared" si="17"/>
        <v>0.28896882494004794</v>
      </c>
      <c r="U45" s="38">
        <f t="shared" si="18"/>
        <v>1.561316960102909E-06</v>
      </c>
      <c r="V45" s="38">
        <f t="shared" si="19"/>
        <v>0.000523161587331491</v>
      </c>
      <c r="W45" s="38">
        <f t="shared" si="20"/>
        <v>0.0013354910913186448</v>
      </c>
      <c r="X45" s="38">
        <f t="shared" si="21"/>
        <v>6.49777546185522E-05</v>
      </c>
      <c r="Y45" s="38">
        <f t="shared" si="22"/>
        <v>0.0005092800722012921</v>
      </c>
      <c r="Z45" s="38">
        <f t="shared" si="23"/>
        <v>6.014451291436926E-05</v>
      </c>
      <c r="AA45" s="38">
        <f t="shared" si="24"/>
        <v>0.012187585124970052</v>
      </c>
      <c r="AB45" s="38">
        <f t="shared" si="25"/>
        <v>0.08350298178723208</v>
      </c>
      <c r="AC45" s="36"/>
      <c r="AD45" s="38">
        <f t="shared" si="26"/>
        <v>0.0005818830673135803</v>
      </c>
      <c r="AE45" s="42">
        <f t="shared" si="27"/>
        <v>0</v>
      </c>
      <c r="AF45" s="38">
        <f t="shared" si="28"/>
        <v>0.00018691389618281812</v>
      </c>
      <c r="AG45" s="38">
        <f t="shared" si="29"/>
        <v>0.00021939083552606926</v>
      </c>
      <c r="AH45" s="38">
        <f t="shared" si="30"/>
        <v>0.0020647899940965087</v>
      </c>
      <c r="AI45" s="38">
        <f t="shared" si="31"/>
        <v>0.0009380753144996384</v>
      </c>
      <c r="AJ45" s="38">
        <f t="shared" si="32"/>
        <v>0.017760925473381987</v>
      </c>
      <c r="AK45" s="38">
        <f t="shared" si="33"/>
        <v>0.09724515279262828</v>
      </c>
      <c r="AL45" s="36"/>
      <c r="AM45" s="38">
        <f t="shared" si="34"/>
        <v>0.001428378743822054</v>
      </c>
      <c r="AN45" s="38">
        <f t="shared" si="35"/>
        <v>0.00018691389618281812</v>
      </c>
      <c r="AO45" s="42">
        <f t="shared" si="36"/>
        <v>0</v>
      </c>
      <c r="AP45" s="38">
        <f t="shared" si="37"/>
        <v>0.0008113094025707501</v>
      </c>
      <c r="AQ45" s="38">
        <f t="shared" si="38"/>
        <v>0.00349418196669899</v>
      </c>
      <c r="AR45" s="38">
        <f t="shared" si="39"/>
        <v>0.0019624599551172693</v>
      </c>
      <c r="AS45" s="38">
        <f t="shared" si="40"/>
        <v>0.02159188315637225</v>
      </c>
      <c r="AT45" s="38">
        <f t="shared" si="41"/>
        <v>0.10595884108323801</v>
      </c>
      <c r="AU45" s="36"/>
      <c r="AV45" s="38">
        <f t="shared" si="42"/>
        <v>8.668363613739906E-05</v>
      </c>
      <c r="AW45" s="38">
        <f t="shared" si="43"/>
        <v>0.00021939083552606926</v>
      </c>
      <c r="AX45" s="38">
        <f t="shared" si="44"/>
        <v>0.0008113094025707501</v>
      </c>
      <c r="AY45" s="42">
        <f t="shared" si="45"/>
        <v>0</v>
      </c>
      <c r="AZ45" s="38">
        <f t="shared" si="46"/>
        <v>0.0009380812761114705</v>
      </c>
      <c r="BA45" s="38">
        <f t="shared" si="47"/>
        <v>0.00025015115062482516</v>
      </c>
      <c r="BB45" s="38">
        <f t="shared" si="48"/>
        <v>0.01403236277355761</v>
      </c>
      <c r="BC45" s="38">
        <f t="shared" si="49"/>
        <v>0.08822664444662287</v>
      </c>
      <c r="BD45" s="36"/>
      <c r="BE45" s="38">
        <f t="shared" si="50"/>
        <v>0.0004544446653498008</v>
      </c>
      <c r="BF45" s="38">
        <f t="shared" si="51"/>
        <v>0.0020647899940965087</v>
      </c>
      <c r="BG45" s="38">
        <f t="shared" si="52"/>
        <v>0.00349418196669899</v>
      </c>
      <c r="BH45" s="38">
        <f t="shared" si="53"/>
        <v>0.0009380812761114705</v>
      </c>
      <c r="BI45" s="42">
        <f t="shared" si="54"/>
        <v>0</v>
      </c>
      <c r="BJ45" s="38">
        <f t="shared" si="55"/>
        <v>0.00021939371859362725</v>
      </c>
      <c r="BK45" s="38">
        <f t="shared" si="56"/>
        <v>0.007714137336890736</v>
      </c>
      <c r="BL45" s="38">
        <f t="shared" si="57"/>
        <v>0.07096980739815581</v>
      </c>
      <c r="BM45" s="36"/>
      <c r="BN45" s="38">
        <f t="shared" si="58"/>
        <v>4.232494774074738E-05</v>
      </c>
      <c r="BO45" s="38">
        <f t="shared" si="59"/>
        <v>0.0009380753144996384</v>
      </c>
      <c r="BP45" s="38">
        <f t="shared" si="60"/>
        <v>0.0019624599551172693</v>
      </c>
      <c r="BQ45" s="38">
        <f t="shared" si="61"/>
        <v>0.00025015115062482516</v>
      </c>
      <c r="BR45" s="38">
        <f t="shared" si="62"/>
        <v>0.00021939371859362725</v>
      </c>
      <c r="BS45" s="42">
        <f t="shared" si="63"/>
        <v>0</v>
      </c>
      <c r="BT45" s="38">
        <f t="shared" si="64"/>
        <v>0.010535402133060959</v>
      </c>
      <c r="BU45" s="38">
        <f t="shared" si="65"/>
        <v>0.07908105259861474</v>
      </c>
      <c r="BV45" s="36"/>
      <c r="BW45" s="38">
        <f t="shared" si="66"/>
        <v>0.011913257454412976</v>
      </c>
      <c r="BX45" s="38">
        <f t="shared" si="67"/>
        <v>0.017760925473381987</v>
      </c>
      <c r="BY45" s="38">
        <f t="shared" si="68"/>
        <v>0.02159188315637225</v>
      </c>
      <c r="BZ45" s="38">
        <f t="shared" si="69"/>
        <v>0.01403236277355761</v>
      </c>
      <c r="CA45" s="38">
        <f t="shared" si="70"/>
        <v>0.007714137336890736</v>
      </c>
      <c r="CB45" s="38">
        <f t="shared" si="71"/>
        <v>0.010535402133060959</v>
      </c>
      <c r="CC45" s="42">
        <f t="shared" si="72"/>
        <v>0</v>
      </c>
      <c r="CD45" s="38">
        <f t="shared" si="73"/>
        <v>0.03188775510204082</v>
      </c>
    </row>
    <row r="46" spans="1:82" s="12" customFormat="1" ht="15.75">
      <c r="A46" s="5">
        <v>45</v>
      </c>
      <c r="B46" s="13" t="s">
        <v>135</v>
      </c>
      <c r="C46" s="25">
        <v>73</v>
      </c>
      <c r="D46" s="25">
        <v>634</v>
      </c>
      <c r="E46" s="25">
        <v>111</v>
      </c>
      <c r="F46" s="25">
        <v>167</v>
      </c>
      <c r="G46" s="25">
        <v>301</v>
      </c>
      <c r="H46" s="25">
        <v>240</v>
      </c>
      <c r="I46" s="25">
        <v>121</v>
      </c>
      <c r="J46" s="25">
        <v>0</v>
      </c>
      <c r="K46" s="33">
        <f t="shared" si="8"/>
        <v>1647</v>
      </c>
      <c r="L46" s="31">
        <f t="shared" si="9"/>
        <v>0.256140350877193</v>
      </c>
      <c r="M46" s="31">
        <f t="shared" si="10"/>
        <v>0.2671723556679309</v>
      </c>
      <c r="N46" s="31">
        <f t="shared" si="11"/>
        <v>0.3255131964809384</v>
      </c>
      <c r="O46" s="31">
        <f t="shared" si="12"/>
        <v>0.2755775577557756</v>
      </c>
      <c r="P46" s="31">
        <f t="shared" si="13"/>
        <v>0.2992047713717694</v>
      </c>
      <c r="Q46" s="31">
        <f t="shared" si="14"/>
        <v>0.28004667444574094</v>
      </c>
      <c r="R46" s="31">
        <f t="shared" si="15"/>
        <v>0.3324175824175824</v>
      </c>
      <c r="S46" s="31">
        <f t="shared" si="16"/>
        <v>0</v>
      </c>
      <c r="T46" s="36">
        <f t="shared" si="17"/>
        <v>0.28211716341212745</v>
      </c>
      <c r="U46" s="38">
        <f t="shared" si="18"/>
        <v>0.0006747947894751274</v>
      </c>
      <c r="V46" s="38">
        <f t="shared" si="19"/>
        <v>0.00022334727851099694</v>
      </c>
      <c r="W46" s="38">
        <f t="shared" si="20"/>
        <v>0.0018832156861093342</v>
      </c>
      <c r="X46" s="38">
        <f t="shared" si="21"/>
        <v>4.2766442140589315E-05</v>
      </c>
      <c r="Y46" s="38">
        <f t="shared" si="22"/>
        <v>0.0002919863457824181</v>
      </c>
      <c r="Z46" s="38">
        <f t="shared" si="23"/>
        <v>4.28692455992827E-06</v>
      </c>
      <c r="AA46" s="38">
        <f t="shared" si="24"/>
        <v>0.002530132152124334</v>
      </c>
      <c r="AB46" s="38">
        <f t="shared" si="25"/>
        <v>0.07959009389170502</v>
      </c>
      <c r="AC46" s="36"/>
      <c r="AD46" s="38">
        <f t="shared" si="26"/>
        <v>0.00012170512970286406</v>
      </c>
      <c r="AE46" s="42">
        <f t="shared" si="27"/>
        <v>0</v>
      </c>
      <c r="AF46" s="38">
        <f t="shared" si="28"/>
        <v>0.0034036537067686817</v>
      </c>
      <c r="AG46" s="38">
        <f t="shared" si="29"/>
        <v>7.06474221375085E-05</v>
      </c>
      <c r="AH46" s="38">
        <f t="shared" si="30"/>
        <v>0.0010260756558235172</v>
      </c>
      <c r="AI46" s="38">
        <f t="shared" si="31"/>
        <v>0.00016574808399267204</v>
      </c>
      <c r="AJ46" s="38">
        <f t="shared" si="32"/>
        <v>0.004256939613613439</v>
      </c>
      <c r="AK46" s="38">
        <f t="shared" si="33"/>
        <v>0.07138106763315137</v>
      </c>
      <c r="AL46" s="36"/>
      <c r="AM46" s="38">
        <f t="shared" si="34"/>
        <v>0.004812591707161098</v>
      </c>
      <c r="AN46" s="38">
        <f t="shared" si="35"/>
        <v>0.0034036537067686817</v>
      </c>
      <c r="AO46" s="42">
        <f t="shared" si="36"/>
        <v>0</v>
      </c>
      <c r="AP46" s="38">
        <f t="shared" si="37"/>
        <v>0.002493568014889981</v>
      </c>
      <c r="AQ46" s="38">
        <f t="shared" si="38"/>
        <v>0.0006921332317247555</v>
      </c>
      <c r="AR46" s="38">
        <f t="shared" si="39"/>
        <v>0.0020672046259770965</v>
      </c>
      <c r="AS46" s="38">
        <f t="shared" si="40"/>
        <v>4.767054516212741E-05</v>
      </c>
      <c r="AT46" s="38">
        <f t="shared" si="41"/>
        <v>0.10595884108323801</v>
      </c>
      <c r="AU46" s="36"/>
      <c r="AV46" s="38">
        <f t="shared" si="42"/>
        <v>0.00037780501124081795</v>
      </c>
      <c r="AW46" s="38">
        <f t="shared" si="43"/>
        <v>7.06474221375085E-05</v>
      </c>
      <c r="AX46" s="38">
        <f t="shared" si="44"/>
        <v>0.002493568014889981</v>
      </c>
      <c r="AY46" s="42">
        <f t="shared" si="45"/>
        <v>0</v>
      </c>
      <c r="AZ46" s="38">
        <f t="shared" si="46"/>
        <v>0.0005582452232558025</v>
      </c>
      <c r="BA46" s="38">
        <f t="shared" si="47"/>
        <v>1.9973003988526916E-05</v>
      </c>
      <c r="BB46" s="38">
        <f t="shared" si="48"/>
        <v>0.0032307884035548077</v>
      </c>
      <c r="BC46" s="38">
        <f t="shared" si="49"/>
        <v>0.07594299033863783</v>
      </c>
      <c r="BD46" s="36"/>
      <c r="BE46" s="38">
        <f t="shared" si="50"/>
        <v>0.0018545443125336895</v>
      </c>
      <c r="BF46" s="38">
        <f t="shared" si="51"/>
        <v>0.0010260756558235172</v>
      </c>
      <c r="BG46" s="38">
        <f t="shared" si="52"/>
        <v>0.0006921332317247555</v>
      </c>
      <c r="BH46" s="38">
        <f t="shared" si="53"/>
        <v>0.0005582452232558025</v>
      </c>
      <c r="BI46" s="42">
        <f t="shared" si="54"/>
        <v>0</v>
      </c>
      <c r="BJ46" s="38">
        <f t="shared" si="55"/>
        <v>0.0003670326778271001</v>
      </c>
      <c r="BK46" s="38">
        <f t="shared" si="56"/>
        <v>0.0011030908175648799</v>
      </c>
      <c r="BL46" s="38">
        <f t="shared" si="57"/>
        <v>0.08952349521163278</v>
      </c>
      <c r="BM46" s="36"/>
      <c r="BN46" s="38">
        <f t="shared" si="58"/>
        <v>0.0005715123065641106</v>
      </c>
      <c r="BO46" s="38">
        <f t="shared" si="59"/>
        <v>0.00016574808399267204</v>
      </c>
      <c r="BP46" s="38">
        <f t="shared" si="60"/>
        <v>0.0020672046259770965</v>
      </c>
      <c r="BQ46" s="38">
        <f t="shared" si="61"/>
        <v>1.9973003988526916E-05</v>
      </c>
      <c r="BR46" s="38">
        <f t="shared" si="62"/>
        <v>0.0003670326778271001</v>
      </c>
      <c r="BS46" s="42">
        <f t="shared" si="63"/>
        <v>0</v>
      </c>
      <c r="BT46" s="38">
        <f t="shared" si="64"/>
        <v>0.0027427120017950875</v>
      </c>
      <c r="BU46" s="38">
        <f t="shared" si="65"/>
        <v>0.0784261398681188</v>
      </c>
      <c r="BV46" s="36"/>
      <c r="BW46" s="38">
        <f t="shared" si="66"/>
        <v>0.005818216051466175</v>
      </c>
      <c r="BX46" s="38">
        <f t="shared" si="67"/>
        <v>0.004256939613613439</v>
      </c>
      <c r="BY46" s="38">
        <f t="shared" si="68"/>
        <v>4.767054516212741E-05</v>
      </c>
      <c r="BZ46" s="38">
        <f t="shared" si="69"/>
        <v>0.0032307884035548077</v>
      </c>
      <c r="CA46" s="38">
        <f t="shared" si="70"/>
        <v>0.0011030908175648799</v>
      </c>
      <c r="CB46" s="38">
        <f t="shared" si="71"/>
        <v>0.0027427120017950875</v>
      </c>
      <c r="CC46" s="42">
        <f t="shared" si="72"/>
        <v>0</v>
      </c>
      <c r="CD46" s="38">
        <f t="shared" si="73"/>
        <v>0.11050144910035019</v>
      </c>
    </row>
    <row r="47" spans="1:82" ht="15.75">
      <c r="A47" s="5">
        <v>46</v>
      </c>
      <c r="B47" s="13" t="s">
        <v>136</v>
      </c>
      <c r="C47" s="25">
        <v>87</v>
      </c>
      <c r="D47" s="25">
        <v>621</v>
      </c>
      <c r="E47" s="25">
        <v>103</v>
      </c>
      <c r="F47" s="25">
        <v>192</v>
      </c>
      <c r="G47" s="25">
        <v>281</v>
      </c>
      <c r="H47" s="25">
        <v>199</v>
      </c>
      <c r="I47" s="25">
        <v>93</v>
      </c>
      <c r="J47" s="25">
        <v>2</v>
      </c>
      <c r="K47" s="33">
        <f t="shared" si="8"/>
        <v>1578</v>
      </c>
      <c r="L47" s="31">
        <f t="shared" si="9"/>
        <v>0.30526315789473685</v>
      </c>
      <c r="M47" s="31">
        <f t="shared" si="10"/>
        <v>0.26169405815423513</v>
      </c>
      <c r="N47" s="31">
        <f t="shared" si="11"/>
        <v>0.3020527859237537</v>
      </c>
      <c r="O47" s="31">
        <f t="shared" si="12"/>
        <v>0.31683168316831684</v>
      </c>
      <c r="P47" s="31">
        <f t="shared" si="13"/>
        <v>0.279324055666004</v>
      </c>
      <c r="Q47" s="31">
        <f t="shared" si="14"/>
        <v>0.2322053675612602</v>
      </c>
      <c r="R47" s="31">
        <f t="shared" si="15"/>
        <v>0.2554945054945055</v>
      </c>
      <c r="S47" s="31">
        <f t="shared" si="16"/>
        <v>0.3333333333333333</v>
      </c>
      <c r="T47" s="36">
        <f t="shared" si="17"/>
        <v>0.27029804727646456</v>
      </c>
      <c r="U47" s="38">
        <f t="shared" si="18"/>
        <v>0.0012225589605480175</v>
      </c>
      <c r="V47" s="38">
        <f t="shared" si="19"/>
        <v>7.40286288154423E-05</v>
      </c>
      <c r="W47" s="38">
        <f t="shared" si="20"/>
        <v>0.001008363426557637</v>
      </c>
      <c r="X47" s="38">
        <f t="shared" si="21"/>
        <v>0.0021653792693154825</v>
      </c>
      <c r="Y47" s="38">
        <f t="shared" si="22"/>
        <v>8.146882744803618E-05</v>
      </c>
      <c r="Z47" s="38">
        <f t="shared" si="23"/>
        <v>0.0014510522478851417</v>
      </c>
      <c r="AA47" s="38">
        <f t="shared" si="24"/>
        <v>0.00021914484929020834</v>
      </c>
      <c r="AB47" s="38">
        <f t="shared" si="25"/>
        <v>0.003973447288271273</v>
      </c>
      <c r="AC47" s="36"/>
      <c r="AD47" s="38">
        <f t="shared" si="26"/>
        <v>0.0018982664521977866</v>
      </c>
      <c r="AE47" s="42">
        <f t="shared" si="27"/>
        <v>0</v>
      </c>
      <c r="AF47" s="38">
        <f t="shared" si="28"/>
        <v>0.0016288269071741072</v>
      </c>
      <c r="AG47" s="38">
        <f t="shared" si="29"/>
        <v>0.0030401576921934882</v>
      </c>
      <c r="AH47" s="38">
        <f t="shared" si="30"/>
        <v>0.00031081681226497615</v>
      </c>
      <c r="AI47" s="38">
        <f t="shared" si="31"/>
        <v>0.0008695828728882081</v>
      </c>
      <c r="AJ47" s="38">
        <f t="shared" si="32"/>
        <v>3.8434453180761064E-05</v>
      </c>
      <c r="AK47" s="38">
        <f t="shared" si="33"/>
        <v>0.005132185748186553</v>
      </c>
      <c r="AL47" s="36"/>
      <c r="AM47" s="38">
        <f t="shared" si="34"/>
        <v>1.030648819207438E-05</v>
      </c>
      <c r="AN47" s="38">
        <f t="shared" si="35"/>
        <v>0.0016288269071741072</v>
      </c>
      <c r="AO47" s="42">
        <f t="shared" si="36"/>
        <v>0</v>
      </c>
      <c r="AP47" s="38">
        <f t="shared" si="37"/>
        <v>0.0002184158037653566</v>
      </c>
      <c r="AQ47" s="38">
        <f t="shared" si="38"/>
        <v>0.0005165951791295461</v>
      </c>
      <c r="AR47" s="38">
        <f t="shared" si="39"/>
        <v>0.004878661851905191</v>
      </c>
      <c r="AS47" s="38">
        <f t="shared" si="40"/>
        <v>0.002167673476528516</v>
      </c>
      <c r="AT47" s="38">
        <f t="shared" si="41"/>
        <v>0.0009784726462429595</v>
      </c>
      <c r="AU47" s="36"/>
      <c r="AV47" s="38">
        <f t="shared" si="42"/>
        <v>0.00013383077700545893</v>
      </c>
      <c r="AW47" s="38">
        <f t="shared" si="43"/>
        <v>0.0030401576921934882</v>
      </c>
      <c r="AX47" s="38">
        <f t="shared" si="44"/>
        <v>0.0002184158037653566</v>
      </c>
      <c r="AY47" s="42">
        <f t="shared" si="45"/>
        <v>0</v>
      </c>
      <c r="AZ47" s="38">
        <f t="shared" si="46"/>
        <v>0.001406822120852255</v>
      </c>
      <c r="BA47" s="38">
        <f t="shared" si="47"/>
        <v>0.0071616132932251575</v>
      </c>
      <c r="BB47" s="38">
        <f t="shared" si="48"/>
        <v>0.003762249364988703</v>
      </c>
      <c r="BC47" s="38">
        <f t="shared" si="49"/>
        <v>0.0002723044581685884</v>
      </c>
      <c r="BD47" s="36"/>
      <c r="BE47" s="38">
        <f t="shared" si="50"/>
        <v>0.000672837024432654</v>
      </c>
      <c r="BF47" s="38">
        <f t="shared" si="51"/>
        <v>0.00031081681226497615</v>
      </c>
      <c r="BG47" s="38">
        <f t="shared" si="52"/>
        <v>0.0005165951791295461</v>
      </c>
      <c r="BH47" s="38">
        <f t="shared" si="53"/>
        <v>0.001406822120852255</v>
      </c>
      <c r="BI47" s="42">
        <f t="shared" si="54"/>
        <v>0</v>
      </c>
      <c r="BJ47" s="38">
        <f t="shared" si="55"/>
        <v>0.002220170768712124</v>
      </c>
      <c r="BK47" s="38">
        <f t="shared" si="56"/>
        <v>0.0005678474613759649</v>
      </c>
      <c r="BL47" s="38">
        <f t="shared" si="57"/>
        <v>0.002917002074146678</v>
      </c>
      <c r="BM47" s="36"/>
      <c r="BN47" s="38">
        <f t="shared" si="58"/>
        <v>0.005337440728410234</v>
      </c>
      <c r="BO47" s="38">
        <f t="shared" si="59"/>
        <v>0.0008695828728882081</v>
      </c>
      <c r="BP47" s="38">
        <f t="shared" si="60"/>
        <v>0.004878661851905191</v>
      </c>
      <c r="BQ47" s="38">
        <f t="shared" si="61"/>
        <v>0.0071616132932251575</v>
      </c>
      <c r="BR47" s="38">
        <f t="shared" si="62"/>
        <v>0.002220170768712124</v>
      </c>
      <c r="BS47" s="42">
        <f t="shared" si="63"/>
        <v>0</v>
      </c>
      <c r="BT47" s="38">
        <f t="shared" si="64"/>
        <v>0.0005423839456737239</v>
      </c>
      <c r="BU47" s="38">
        <f t="shared" si="65"/>
        <v>0.01022686546119759</v>
      </c>
      <c r="BV47" s="36"/>
      <c r="BW47" s="38">
        <f t="shared" si="66"/>
        <v>0.002476918761735056</v>
      </c>
      <c r="BX47" s="38">
        <f t="shared" si="67"/>
        <v>3.8434453180761064E-05</v>
      </c>
      <c r="BY47" s="38">
        <f t="shared" si="68"/>
        <v>0.002167673476528516</v>
      </c>
      <c r="BZ47" s="38">
        <f t="shared" si="69"/>
        <v>0.003762249364988703</v>
      </c>
      <c r="CA47" s="38">
        <f t="shared" si="70"/>
        <v>0.0005678474613759649</v>
      </c>
      <c r="CB47" s="38">
        <f t="shared" si="71"/>
        <v>0.0005423839456737239</v>
      </c>
      <c r="CC47" s="42">
        <f t="shared" si="72"/>
        <v>0</v>
      </c>
      <c r="CD47" s="38">
        <f t="shared" si="73"/>
        <v>0.0060588831193226795</v>
      </c>
    </row>
    <row r="48" spans="1:82" s="12" customFormat="1" ht="15.75">
      <c r="A48" s="5">
        <v>47</v>
      </c>
      <c r="B48" s="13" t="s">
        <v>137</v>
      </c>
      <c r="C48" s="25">
        <v>59</v>
      </c>
      <c r="D48" s="25">
        <v>628</v>
      </c>
      <c r="E48" s="25">
        <v>73</v>
      </c>
      <c r="F48" s="25">
        <v>162</v>
      </c>
      <c r="G48" s="25">
        <v>302</v>
      </c>
      <c r="H48" s="25">
        <v>219</v>
      </c>
      <c r="I48" s="25">
        <v>116</v>
      </c>
      <c r="J48" s="25">
        <v>4</v>
      </c>
      <c r="K48" s="33">
        <f t="shared" si="8"/>
        <v>1563</v>
      </c>
      <c r="L48" s="31">
        <f t="shared" si="9"/>
        <v>0.20701754385964913</v>
      </c>
      <c r="M48" s="31">
        <f t="shared" si="10"/>
        <v>0.26464391066160975</v>
      </c>
      <c r="N48" s="31">
        <f t="shared" si="11"/>
        <v>0.21407624633431085</v>
      </c>
      <c r="O48" s="31">
        <f t="shared" si="12"/>
        <v>0.26732673267326734</v>
      </c>
      <c r="P48" s="31">
        <f t="shared" si="13"/>
        <v>0.30019880715705766</v>
      </c>
      <c r="Q48" s="31">
        <f t="shared" si="14"/>
        <v>0.2555425904317386</v>
      </c>
      <c r="R48" s="31">
        <f t="shared" si="15"/>
        <v>0.31868131868131866</v>
      </c>
      <c r="S48" s="31">
        <f t="shared" si="16"/>
        <v>0.6666666666666666</v>
      </c>
      <c r="T48" s="36">
        <f t="shared" si="17"/>
        <v>0.26772867420349433</v>
      </c>
      <c r="U48" s="38">
        <f t="shared" si="18"/>
        <v>0.003685841347627362</v>
      </c>
      <c r="V48" s="38">
        <f t="shared" si="19"/>
        <v>9.515766109340319E-06</v>
      </c>
      <c r="W48" s="38">
        <f t="shared" si="20"/>
        <v>0.002878583016257936</v>
      </c>
      <c r="X48" s="38">
        <f t="shared" si="21"/>
        <v>1.6155699372121448E-07</v>
      </c>
      <c r="Y48" s="38">
        <f t="shared" si="22"/>
        <v>0.001054309534022079</v>
      </c>
      <c r="Z48" s="38">
        <f t="shared" si="23"/>
        <v>0.00014850063769224835</v>
      </c>
      <c r="AA48" s="38">
        <f t="shared" si="24"/>
        <v>0.0025961719792835618</v>
      </c>
      <c r="AB48" s="38">
        <f t="shared" si="25"/>
        <v>0.15915152183054612</v>
      </c>
      <c r="AC48" s="36"/>
      <c r="AD48" s="38">
        <f t="shared" si="26"/>
        <v>0.003320798150794109</v>
      </c>
      <c r="AE48" s="42">
        <f t="shared" si="27"/>
        <v>0</v>
      </c>
      <c r="AF48" s="38">
        <f t="shared" si="28"/>
        <v>0.0025570886755183772</v>
      </c>
      <c r="AG48" s="38">
        <f t="shared" si="29"/>
        <v>7.197533946234494E-06</v>
      </c>
      <c r="AH48" s="38">
        <f t="shared" si="30"/>
        <v>0.001264150664802014</v>
      </c>
      <c r="AI48" s="38">
        <f t="shared" si="31"/>
        <v>8.283402992666178E-05</v>
      </c>
      <c r="AJ48" s="38">
        <f t="shared" si="32"/>
        <v>0.002920041465488501</v>
      </c>
      <c r="AK48" s="38">
        <f t="shared" si="33"/>
        <v>0.1616222963459015</v>
      </c>
      <c r="AL48" s="36"/>
      <c r="AM48" s="38">
        <f t="shared" si="34"/>
        <v>4.982528062579558E-05</v>
      </c>
      <c r="AN48" s="38">
        <f t="shared" si="35"/>
        <v>0.0025570886755183772</v>
      </c>
      <c r="AO48" s="42">
        <f t="shared" si="36"/>
        <v>0</v>
      </c>
      <c r="AP48" s="38">
        <f t="shared" si="37"/>
        <v>0.0028356142953353913</v>
      </c>
      <c r="AQ48" s="38">
        <f t="shared" si="38"/>
        <v>0.007417095482667722</v>
      </c>
      <c r="AR48" s="38">
        <f t="shared" si="39"/>
        <v>0.001719457692806281</v>
      </c>
      <c r="AS48" s="38">
        <f t="shared" si="40"/>
        <v>0.010942221160722737</v>
      </c>
      <c r="AT48" s="38">
        <f t="shared" si="41"/>
        <v>0.20483808857661845</v>
      </c>
      <c r="AU48" s="36"/>
      <c r="AV48" s="38">
        <f t="shared" si="42"/>
        <v>0.0036371982553566524</v>
      </c>
      <c r="AW48" s="38">
        <f t="shared" si="43"/>
        <v>7.197533946234494E-06</v>
      </c>
      <c r="AX48" s="38">
        <f t="shared" si="44"/>
        <v>0.0028356142953353913</v>
      </c>
      <c r="AY48" s="42">
        <f t="shared" si="45"/>
        <v>0</v>
      </c>
      <c r="AZ48" s="38">
        <f t="shared" si="46"/>
        <v>0.0010805732808678583</v>
      </c>
      <c r="BA48" s="38">
        <f t="shared" si="47"/>
        <v>0.00013886600836858197</v>
      </c>
      <c r="BB48" s="38">
        <f t="shared" si="48"/>
        <v>0.00263729350405834</v>
      </c>
      <c r="BC48" s="38">
        <f t="shared" si="49"/>
        <v>0.1594723828818525</v>
      </c>
      <c r="BD48" s="36"/>
      <c r="BE48" s="38">
        <f t="shared" si="50"/>
        <v>0.008682747829700974</v>
      </c>
      <c r="BF48" s="38">
        <f t="shared" si="51"/>
        <v>0.001264150664802014</v>
      </c>
      <c r="BG48" s="38">
        <f t="shared" si="52"/>
        <v>0.007417095482667722</v>
      </c>
      <c r="BH48" s="38">
        <f t="shared" si="53"/>
        <v>0.0010805732808678583</v>
      </c>
      <c r="BI48" s="42">
        <f t="shared" si="54"/>
        <v>0</v>
      </c>
      <c r="BJ48" s="38">
        <f t="shared" si="55"/>
        <v>0.001994177692218665</v>
      </c>
      <c r="BK48" s="38">
        <f t="shared" si="56"/>
        <v>0.00034160323224444075</v>
      </c>
      <c r="BL48" s="38">
        <f t="shared" si="57"/>
        <v>0.1342986920535545</v>
      </c>
      <c r="BM48" s="36"/>
      <c r="BN48" s="38">
        <f t="shared" si="58"/>
        <v>0.0023546801448234523</v>
      </c>
      <c r="BO48" s="38">
        <f t="shared" si="59"/>
        <v>8.283402992666178E-05</v>
      </c>
      <c r="BP48" s="38">
        <f t="shared" si="60"/>
        <v>0.001719457692806281</v>
      </c>
      <c r="BQ48" s="38">
        <f t="shared" si="61"/>
        <v>0.00013886600836858197</v>
      </c>
      <c r="BR48" s="38">
        <f t="shared" si="62"/>
        <v>0.001994177692218665</v>
      </c>
      <c r="BS48" s="42">
        <f t="shared" si="63"/>
        <v>0</v>
      </c>
      <c r="BT48" s="38">
        <f t="shared" si="64"/>
        <v>0.003986499004974319</v>
      </c>
      <c r="BU48" s="38">
        <f t="shared" si="65"/>
        <v>0.1690230060600229</v>
      </c>
      <c r="BV48" s="36"/>
      <c r="BW48" s="38">
        <f t="shared" si="66"/>
        <v>0.012468798607424518</v>
      </c>
      <c r="BX48" s="38">
        <f t="shared" si="67"/>
        <v>0.002920041465488501</v>
      </c>
      <c r="BY48" s="38">
        <f t="shared" si="68"/>
        <v>0.010942221160722737</v>
      </c>
      <c r="BZ48" s="38">
        <f t="shared" si="69"/>
        <v>0.00263729350405834</v>
      </c>
      <c r="CA48" s="38">
        <f t="shared" si="70"/>
        <v>0.00034160323224444075</v>
      </c>
      <c r="CB48" s="38">
        <f t="shared" si="71"/>
        <v>0.003986499004974319</v>
      </c>
      <c r="CC48" s="42">
        <f t="shared" si="72"/>
        <v>0</v>
      </c>
      <c r="CD48" s="38">
        <f t="shared" si="73"/>
        <v>0.12109380241248371</v>
      </c>
    </row>
    <row r="49" spans="1:82" ht="15.75">
      <c r="A49" s="5">
        <v>48</v>
      </c>
      <c r="B49" s="13" t="s">
        <v>138</v>
      </c>
      <c r="C49" s="25">
        <v>82</v>
      </c>
      <c r="D49" s="25">
        <v>633</v>
      </c>
      <c r="E49" s="25">
        <v>79</v>
      </c>
      <c r="F49" s="25">
        <v>157</v>
      </c>
      <c r="G49" s="25">
        <v>250</v>
      </c>
      <c r="H49" s="25">
        <v>185</v>
      </c>
      <c r="I49" s="25">
        <v>50</v>
      </c>
      <c r="J49" s="25">
        <v>1</v>
      </c>
      <c r="K49" s="33">
        <f t="shared" si="8"/>
        <v>1437</v>
      </c>
      <c r="L49" s="31">
        <f t="shared" si="9"/>
        <v>0.28771929824561404</v>
      </c>
      <c r="M49" s="31">
        <f t="shared" si="10"/>
        <v>0.2667509481668774</v>
      </c>
      <c r="N49" s="31">
        <f t="shared" si="11"/>
        <v>0.2316715542521994</v>
      </c>
      <c r="O49" s="31">
        <f t="shared" si="12"/>
        <v>0.2590759075907591</v>
      </c>
      <c r="P49" s="31">
        <f t="shared" si="13"/>
        <v>0.2485089463220676</v>
      </c>
      <c r="Q49" s="31">
        <f t="shared" si="14"/>
        <v>0.21586931155192532</v>
      </c>
      <c r="R49" s="31">
        <f t="shared" si="15"/>
        <v>0.13736263736263737</v>
      </c>
      <c r="S49" s="31">
        <f t="shared" si="16"/>
        <v>0.16666666666666666</v>
      </c>
      <c r="T49" s="36">
        <f t="shared" si="17"/>
        <v>0.24614594039054472</v>
      </c>
      <c r="U49" s="38">
        <f t="shared" si="18"/>
        <v>0.0017283440833456545</v>
      </c>
      <c r="V49" s="38">
        <f t="shared" si="19"/>
        <v>0.00042456634546272996</v>
      </c>
      <c r="W49" s="38">
        <f t="shared" si="20"/>
        <v>0.00020950785408192294</v>
      </c>
      <c r="X49" s="38">
        <f t="shared" si="21"/>
        <v>0.00016718405179861988</v>
      </c>
      <c r="Y49" s="38">
        <f t="shared" si="22"/>
        <v>5.583797032412352E-06</v>
      </c>
      <c r="Z49" s="38">
        <f t="shared" si="23"/>
        <v>0.0009166742538315196</v>
      </c>
      <c r="AA49" s="38">
        <f t="shared" si="24"/>
        <v>0.011833807017661515</v>
      </c>
      <c r="AB49" s="38">
        <f t="shared" si="25"/>
        <v>0.006316954951675133</v>
      </c>
      <c r="AC49" s="36"/>
      <c r="AD49" s="38">
        <f t="shared" si="26"/>
        <v>0.0004396717050244554</v>
      </c>
      <c r="AE49" s="42">
        <f t="shared" si="27"/>
        <v>0</v>
      </c>
      <c r="AF49" s="38">
        <f t="shared" si="28"/>
        <v>0.0012305638774211469</v>
      </c>
      <c r="AG49" s="38">
        <f t="shared" si="29"/>
        <v>5.8906247845062116E-05</v>
      </c>
      <c r="AH49" s="38">
        <f t="shared" si="30"/>
        <v>0.0003327706313060436</v>
      </c>
      <c r="AI49" s="38">
        <f t="shared" si="31"/>
        <v>0.002588940944616031</v>
      </c>
      <c r="AJ49" s="38">
        <f t="shared" si="32"/>
        <v>0.016741334972774614</v>
      </c>
      <c r="AK49" s="38">
        <f t="shared" si="33"/>
        <v>0.010016863403413423</v>
      </c>
      <c r="AL49" s="36"/>
      <c r="AM49" s="38">
        <f t="shared" si="34"/>
        <v>0.003141349606751347</v>
      </c>
      <c r="AN49" s="38">
        <f t="shared" si="35"/>
        <v>0.0012305638774211469</v>
      </c>
      <c r="AO49" s="42">
        <f t="shared" si="36"/>
        <v>0</v>
      </c>
      <c r="AP49" s="38">
        <f t="shared" si="37"/>
        <v>0.0007509985819046282</v>
      </c>
      <c r="AQ49" s="38">
        <f t="shared" si="38"/>
        <v>0.0002834977717144606</v>
      </c>
      <c r="AR49" s="38">
        <f t="shared" si="39"/>
        <v>0.00024971087435836554</v>
      </c>
      <c r="AS49" s="38">
        <f t="shared" si="40"/>
        <v>0.008894171804882318</v>
      </c>
      <c r="AT49" s="38">
        <f t="shared" si="41"/>
        <v>0.004225635410007749</v>
      </c>
      <c r="AU49" s="36"/>
      <c r="AV49" s="38">
        <f t="shared" si="42"/>
        <v>0.0008204438282066312</v>
      </c>
      <c r="AW49" s="38">
        <f t="shared" si="43"/>
        <v>5.8906247845062116E-05</v>
      </c>
      <c r="AX49" s="38">
        <f t="shared" si="44"/>
        <v>0.0007509985819046282</v>
      </c>
      <c r="AY49" s="42">
        <f t="shared" si="45"/>
        <v>0</v>
      </c>
      <c r="AZ49" s="38">
        <f t="shared" si="46"/>
        <v>0.00011166067045402627</v>
      </c>
      <c r="BA49" s="38">
        <f t="shared" si="47"/>
        <v>0.0018668099412629672</v>
      </c>
      <c r="BB49" s="38">
        <f t="shared" si="48"/>
        <v>0.014814120149623784</v>
      </c>
      <c r="BC49" s="38">
        <f t="shared" si="49"/>
        <v>0.008539467808166962</v>
      </c>
      <c r="BD49" s="36"/>
      <c r="BE49" s="38">
        <f t="shared" si="50"/>
        <v>0.001537451697968362</v>
      </c>
      <c r="BF49" s="38">
        <f t="shared" si="51"/>
        <v>0.0003327706313060436</v>
      </c>
      <c r="BG49" s="38">
        <f t="shared" si="52"/>
        <v>0.0002834977717144606</v>
      </c>
      <c r="BH49" s="38">
        <f t="shared" si="53"/>
        <v>0.00011166067045402627</v>
      </c>
      <c r="BI49" s="42">
        <f t="shared" si="54"/>
        <v>0</v>
      </c>
      <c r="BJ49" s="38">
        <f t="shared" si="55"/>
        <v>0.0010653457579282812</v>
      </c>
      <c r="BK49" s="38">
        <f t="shared" si="56"/>
        <v>0.01235350199530512</v>
      </c>
      <c r="BL49" s="38">
        <f t="shared" si="57"/>
        <v>0.006698158739192855</v>
      </c>
      <c r="BM49" s="36"/>
      <c r="BN49" s="38">
        <f t="shared" si="58"/>
        <v>0.0051624205878832465</v>
      </c>
      <c r="BO49" s="38">
        <f t="shared" si="59"/>
        <v>0.002588940944616031</v>
      </c>
      <c r="BP49" s="38">
        <f t="shared" si="60"/>
        <v>0.00024971087435836554</v>
      </c>
      <c r="BQ49" s="38">
        <f t="shared" si="61"/>
        <v>0.0018668099412629672</v>
      </c>
      <c r="BR49" s="38">
        <f t="shared" si="62"/>
        <v>0.0010653457579282812</v>
      </c>
      <c r="BS49" s="42">
        <f t="shared" si="63"/>
        <v>0</v>
      </c>
      <c r="BT49" s="38">
        <f t="shared" si="64"/>
        <v>0.00616329789226301</v>
      </c>
      <c r="BU49" s="38">
        <f t="shared" si="65"/>
        <v>0.00242090026370487</v>
      </c>
      <c r="BV49" s="36"/>
      <c r="BW49" s="38">
        <f t="shared" si="66"/>
        <v>0.022607125471878445</v>
      </c>
      <c r="BX49" s="38">
        <f t="shared" si="67"/>
        <v>0.016741334972774614</v>
      </c>
      <c r="BY49" s="38">
        <f t="shared" si="68"/>
        <v>0.008894171804882318</v>
      </c>
      <c r="BZ49" s="38">
        <f t="shared" si="69"/>
        <v>0.014814120149623784</v>
      </c>
      <c r="CA49" s="38">
        <f t="shared" si="70"/>
        <v>0.01235350199530512</v>
      </c>
      <c r="CB49" s="38">
        <f t="shared" si="71"/>
        <v>0.00616329789226301</v>
      </c>
      <c r="CC49" s="42">
        <f t="shared" si="72"/>
        <v>0</v>
      </c>
      <c r="CD49" s="38">
        <f t="shared" si="73"/>
        <v>0.0008587261334514069</v>
      </c>
    </row>
    <row r="50" spans="1:82" s="12" customFormat="1" ht="15.75">
      <c r="A50" s="5">
        <v>49</v>
      </c>
      <c r="B50" s="13" t="s">
        <v>139</v>
      </c>
      <c r="C50" s="25">
        <v>83</v>
      </c>
      <c r="D50" s="25">
        <v>561</v>
      </c>
      <c r="E50" s="25">
        <v>73</v>
      </c>
      <c r="F50" s="25">
        <v>170</v>
      </c>
      <c r="G50" s="25">
        <v>286</v>
      </c>
      <c r="H50" s="25">
        <v>204</v>
      </c>
      <c r="I50" s="25">
        <v>29</v>
      </c>
      <c r="J50" s="25">
        <v>2</v>
      </c>
      <c r="K50" s="33">
        <f t="shared" si="8"/>
        <v>1408</v>
      </c>
      <c r="L50" s="31">
        <f t="shared" si="9"/>
        <v>0.2912280701754386</v>
      </c>
      <c r="M50" s="31">
        <f t="shared" si="10"/>
        <v>0.23640960809102401</v>
      </c>
      <c r="N50" s="31">
        <f t="shared" si="11"/>
        <v>0.21407624633431085</v>
      </c>
      <c r="O50" s="31">
        <f t="shared" si="12"/>
        <v>0.28052805280528054</v>
      </c>
      <c r="P50" s="31">
        <f t="shared" si="13"/>
        <v>0.28429423459244535</v>
      </c>
      <c r="Q50" s="31">
        <f t="shared" si="14"/>
        <v>0.23803967327887982</v>
      </c>
      <c r="R50" s="31">
        <f t="shared" si="15"/>
        <v>0.07967032967032966</v>
      </c>
      <c r="S50" s="31">
        <f t="shared" si="16"/>
        <v>0.3333333333333333</v>
      </c>
      <c r="T50" s="36">
        <f t="shared" si="17"/>
        <v>0.24117848578280232</v>
      </c>
      <c r="U50" s="38">
        <f t="shared" si="18"/>
        <v>0.0025049608978756225</v>
      </c>
      <c r="V50" s="38">
        <f t="shared" si="19"/>
        <v>2.2742194439140783E-05</v>
      </c>
      <c r="W50" s="38">
        <f t="shared" si="20"/>
        <v>0.000734531383123367</v>
      </c>
      <c r="X50" s="38">
        <f t="shared" si="21"/>
        <v>0.0015483884248565052</v>
      </c>
      <c r="Y50" s="38">
        <f t="shared" si="22"/>
        <v>0.0018589677954162342</v>
      </c>
      <c r="Z50" s="38">
        <f t="shared" si="23"/>
        <v>9.85214393478027E-06</v>
      </c>
      <c r="AA50" s="38">
        <f t="shared" si="24"/>
        <v>0.02608488449085084</v>
      </c>
      <c r="AB50" s="38">
        <f t="shared" si="25"/>
        <v>0.008492515927061609</v>
      </c>
      <c r="AC50" s="36"/>
      <c r="AD50" s="38">
        <f t="shared" si="26"/>
        <v>0.0030050637853004008</v>
      </c>
      <c r="AE50" s="42">
        <f t="shared" si="27"/>
        <v>0</v>
      </c>
      <c r="AF50" s="38">
        <f t="shared" si="28"/>
        <v>0.000498779047356218</v>
      </c>
      <c r="AG50" s="38">
        <f t="shared" si="29"/>
        <v>0.0019464371640049091</v>
      </c>
      <c r="AH50" s="38">
        <f t="shared" si="30"/>
        <v>0.0022929374551806225</v>
      </c>
      <c r="AI50" s="38">
        <f t="shared" si="31"/>
        <v>2.6571125166593656E-06</v>
      </c>
      <c r="AJ50" s="38">
        <f t="shared" si="32"/>
        <v>0.024567201399839943</v>
      </c>
      <c r="AK50" s="38">
        <f t="shared" si="33"/>
        <v>0.009394208514846665</v>
      </c>
      <c r="AL50" s="36"/>
      <c r="AM50" s="38">
        <f t="shared" si="34"/>
        <v>0.005952403922012409</v>
      </c>
      <c r="AN50" s="38">
        <f t="shared" si="35"/>
        <v>0.000498779047356218</v>
      </c>
      <c r="AO50" s="42">
        <f t="shared" si="36"/>
        <v>0</v>
      </c>
      <c r="AP50" s="38">
        <f t="shared" si="37"/>
        <v>0.004415842583255208</v>
      </c>
      <c r="AQ50" s="38">
        <f t="shared" si="38"/>
        <v>0.004930565875019514</v>
      </c>
      <c r="AR50" s="38">
        <f t="shared" si="39"/>
        <v>0.0005742458309276937</v>
      </c>
      <c r="AS50" s="38">
        <f t="shared" si="40"/>
        <v>0.018064950434285056</v>
      </c>
      <c r="AT50" s="38">
        <f t="shared" si="41"/>
        <v>0.014222252799492413</v>
      </c>
      <c r="AU50" s="36"/>
      <c r="AV50" s="38">
        <f t="shared" si="42"/>
        <v>0.00011449037172168457</v>
      </c>
      <c r="AW50" s="38">
        <f t="shared" si="43"/>
        <v>0.0019464371640049091</v>
      </c>
      <c r="AX50" s="38">
        <f t="shared" si="44"/>
        <v>0.004415842583255208</v>
      </c>
      <c r="AY50" s="42">
        <f t="shared" si="45"/>
        <v>0</v>
      </c>
      <c r="AZ50" s="38">
        <f t="shared" si="46"/>
        <v>1.4184125253971944E-05</v>
      </c>
      <c r="BA50" s="38">
        <f t="shared" si="47"/>
        <v>0.001805262394779468</v>
      </c>
      <c r="BB50" s="38">
        <f t="shared" si="48"/>
        <v>0.04034382494295658</v>
      </c>
      <c r="BC50" s="38">
        <f t="shared" si="49"/>
        <v>0.00278839765164635</v>
      </c>
      <c r="BD50" s="36"/>
      <c r="BE50" s="38">
        <f t="shared" si="50"/>
        <v>4.807807589198354E-05</v>
      </c>
      <c r="BF50" s="38">
        <f t="shared" si="51"/>
        <v>0.0022929374551806225</v>
      </c>
      <c r="BG50" s="38">
        <f t="shared" si="52"/>
        <v>0.004930565875019514</v>
      </c>
      <c r="BH50" s="38">
        <f t="shared" si="53"/>
        <v>1.4184125253971944E-05</v>
      </c>
      <c r="BI50" s="42">
        <f t="shared" si="54"/>
        <v>0</v>
      </c>
      <c r="BJ50" s="38">
        <f t="shared" si="55"/>
        <v>0.0021394844423103933</v>
      </c>
      <c r="BK50" s="38">
        <f t="shared" si="56"/>
        <v>0.04187094246557504</v>
      </c>
      <c r="BL50" s="38">
        <f t="shared" si="57"/>
        <v>0.0024048332053185598</v>
      </c>
      <c r="BM50" s="36"/>
      <c r="BN50" s="38">
        <f t="shared" si="58"/>
        <v>0.0028290055644258657</v>
      </c>
      <c r="BO50" s="38">
        <f t="shared" si="59"/>
        <v>2.6571125166593656E-06</v>
      </c>
      <c r="BP50" s="38">
        <f t="shared" si="60"/>
        <v>0.0005742458309276937</v>
      </c>
      <c r="BQ50" s="38">
        <f t="shared" si="61"/>
        <v>0.001805262394779468</v>
      </c>
      <c r="BR50" s="38">
        <f t="shared" si="62"/>
        <v>0.0021394844423103933</v>
      </c>
      <c r="BS50" s="42">
        <f t="shared" si="63"/>
        <v>0</v>
      </c>
      <c r="BT50" s="38">
        <f t="shared" si="64"/>
        <v>0.025080848995003024</v>
      </c>
      <c r="BU50" s="38">
        <f t="shared" si="65"/>
        <v>0.009080881646573747</v>
      </c>
      <c r="BV50" s="36"/>
      <c r="BW50" s="38">
        <f t="shared" si="66"/>
        <v>0.044756677567627016</v>
      </c>
      <c r="BX50" s="38">
        <f t="shared" si="67"/>
        <v>0.024567201399839943</v>
      </c>
      <c r="BY50" s="38">
        <f t="shared" si="68"/>
        <v>0.018064950434285056</v>
      </c>
      <c r="BZ50" s="38">
        <f t="shared" si="69"/>
        <v>0.04034382494295658</v>
      </c>
      <c r="CA50" s="38">
        <f t="shared" si="70"/>
        <v>0.04187094246557504</v>
      </c>
      <c r="CB50" s="38">
        <f t="shared" si="71"/>
        <v>0.025080848995003024</v>
      </c>
      <c r="CC50" s="42">
        <f t="shared" si="72"/>
        <v>0</v>
      </c>
      <c r="CD50" s="38">
        <f t="shared" si="73"/>
        <v>0.064344919427337</v>
      </c>
    </row>
    <row r="51" spans="1:82" ht="15.75">
      <c r="A51" s="5">
        <v>50</v>
      </c>
      <c r="B51" s="13" t="s">
        <v>140</v>
      </c>
      <c r="C51" s="25">
        <v>60</v>
      </c>
      <c r="D51" s="25">
        <v>523</v>
      </c>
      <c r="E51" s="25">
        <v>58</v>
      </c>
      <c r="F51" s="25">
        <v>113</v>
      </c>
      <c r="G51" s="25">
        <v>270</v>
      </c>
      <c r="H51" s="25">
        <v>183</v>
      </c>
      <c r="I51" s="25">
        <v>106</v>
      </c>
      <c r="J51" s="25">
        <v>3</v>
      </c>
      <c r="K51" s="33">
        <f t="shared" si="8"/>
        <v>1316</v>
      </c>
      <c r="L51" s="31">
        <f t="shared" si="9"/>
        <v>0.21052631578947367</v>
      </c>
      <c r="M51" s="31">
        <f t="shared" si="10"/>
        <v>0.2203961230509903</v>
      </c>
      <c r="N51" s="31">
        <f t="shared" si="11"/>
        <v>0.17008797653958943</v>
      </c>
      <c r="O51" s="31">
        <f t="shared" si="12"/>
        <v>0.18646864686468648</v>
      </c>
      <c r="P51" s="31">
        <f t="shared" si="13"/>
        <v>0.268389662027833</v>
      </c>
      <c r="Q51" s="31">
        <f t="shared" si="14"/>
        <v>0.21353558926487748</v>
      </c>
      <c r="R51" s="31">
        <f t="shared" si="15"/>
        <v>0.29120879120879123</v>
      </c>
      <c r="S51" s="31">
        <f t="shared" si="16"/>
        <v>0.5</v>
      </c>
      <c r="T51" s="36">
        <f t="shared" si="17"/>
        <v>0.22541966426858512</v>
      </c>
      <c r="U51" s="38">
        <f t="shared" si="18"/>
        <v>0.0002218118289202512</v>
      </c>
      <c r="V51" s="38">
        <f t="shared" si="19"/>
        <v>2.5235966364874083E-05</v>
      </c>
      <c r="W51" s="38">
        <f t="shared" si="20"/>
        <v>0.003061595666939092</v>
      </c>
      <c r="X51" s="38">
        <f t="shared" si="21"/>
        <v>0.0015171817567988148</v>
      </c>
      <c r="Y51" s="38">
        <f t="shared" si="22"/>
        <v>0.0018464207074297668</v>
      </c>
      <c r="Z51" s="38">
        <f t="shared" si="23"/>
        <v>0.00014123123869374873</v>
      </c>
      <c r="AA51" s="38">
        <f t="shared" si="24"/>
        <v>0.004328209223554554</v>
      </c>
      <c r="AB51" s="38">
        <f t="shared" si="25"/>
        <v>0.0753943607703765</v>
      </c>
      <c r="AC51" s="36"/>
      <c r="AD51" s="38">
        <f t="shared" si="26"/>
        <v>9.741309537948625E-05</v>
      </c>
      <c r="AE51" s="42">
        <f t="shared" si="27"/>
        <v>0</v>
      </c>
      <c r="AF51" s="38">
        <f t="shared" si="28"/>
        <v>0.002530909605412575</v>
      </c>
      <c r="AG51" s="38">
        <f t="shared" si="29"/>
        <v>0.0011510736403722126</v>
      </c>
      <c r="AH51" s="38">
        <f t="shared" si="30"/>
        <v>0.002303379783521719</v>
      </c>
      <c r="AI51" s="38">
        <f t="shared" si="31"/>
        <v>4.706692383039544E-05</v>
      </c>
      <c r="AJ51" s="38">
        <f t="shared" si="32"/>
        <v>0.005014433971626834</v>
      </c>
      <c r="AK51" s="38">
        <f t="shared" si="33"/>
        <v>0.07817832800491695</v>
      </c>
      <c r="AL51" s="36"/>
      <c r="AM51" s="38">
        <f t="shared" si="34"/>
        <v>0.0016352592812887284</v>
      </c>
      <c r="AN51" s="38">
        <f t="shared" si="35"/>
        <v>0.002530909605412575</v>
      </c>
      <c r="AO51" s="42">
        <f t="shared" si="36"/>
        <v>0</v>
      </c>
      <c r="AP51" s="38">
        <f t="shared" si="37"/>
        <v>0.000268326360299515</v>
      </c>
      <c r="AQ51" s="38">
        <f t="shared" si="38"/>
        <v>0.009663221369829554</v>
      </c>
      <c r="AR51" s="38">
        <f t="shared" si="39"/>
        <v>0.001887695051526612</v>
      </c>
      <c r="AS51" s="38">
        <f t="shared" si="40"/>
        <v>0.01467025174613113</v>
      </c>
      <c r="AT51" s="38">
        <f t="shared" si="41"/>
        <v>0.10884194322374251</v>
      </c>
      <c r="AU51" s="36"/>
      <c r="AV51" s="38">
        <f t="shared" si="42"/>
        <v>0.0005787714340946715</v>
      </c>
      <c r="AW51" s="38">
        <f t="shared" si="43"/>
        <v>0.0011510736403722126</v>
      </c>
      <c r="AX51" s="38">
        <f t="shared" si="44"/>
        <v>0.000268326360299515</v>
      </c>
      <c r="AY51" s="42">
        <f t="shared" si="45"/>
        <v>0</v>
      </c>
      <c r="AZ51" s="38">
        <f t="shared" si="46"/>
        <v>0.00671105272536048</v>
      </c>
      <c r="BA51" s="38">
        <f t="shared" si="47"/>
        <v>0.0007326193708952574</v>
      </c>
      <c r="BB51" s="38">
        <f t="shared" si="48"/>
        <v>0.010970497837223899</v>
      </c>
      <c r="BC51" s="38">
        <f t="shared" si="49"/>
        <v>0.09830190939886069</v>
      </c>
      <c r="BD51" s="36"/>
      <c r="BE51" s="38">
        <f t="shared" si="50"/>
        <v>0.003348166837900251</v>
      </c>
      <c r="BF51" s="38">
        <f t="shared" si="51"/>
        <v>0.002303379783521719</v>
      </c>
      <c r="BG51" s="38">
        <f t="shared" si="52"/>
        <v>0.009663221369829554</v>
      </c>
      <c r="BH51" s="38">
        <f t="shared" si="53"/>
        <v>0.00671105272536048</v>
      </c>
      <c r="BI51" s="42">
        <f t="shared" si="54"/>
        <v>0</v>
      </c>
      <c r="BJ51" s="38">
        <f t="shared" si="55"/>
        <v>0.003008969298683617</v>
      </c>
      <c r="BK51" s="38">
        <f t="shared" si="56"/>
        <v>0.00052071265657726</v>
      </c>
      <c r="BL51" s="38">
        <f t="shared" si="57"/>
        <v>0.05364334865558143</v>
      </c>
      <c r="BM51" s="36"/>
      <c r="BN51" s="38">
        <f t="shared" si="58"/>
        <v>9.055726849768904E-06</v>
      </c>
      <c r="BO51" s="38">
        <f t="shared" si="59"/>
        <v>4.706692383039544E-05</v>
      </c>
      <c r="BP51" s="38">
        <f t="shared" si="60"/>
        <v>0.001887695051526612</v>
      </c>
      <c r="BQ51" s="38">
        <f t="shared" si="61"/>
        <v>0.0007326193708952574</v>
      </c>
      <c r="BR51" s="38">
        <f t="shared" si="62"/>
        <v>0.003008969298683617</v>
      </c>
      <c r="BS51" s="42">
        <f t="shared" si="63"/>
        <v>0</v>
      </c>
      <c r="BT51" s="38">
        <f t="shared" si="64"/>
        <v>0.006033126300220007</v>
      </c>
      <c r="BU51" s="38">
        <f t="shared" si="65"/>
        <v>0.08206185861782098</v>
      </c>
      <c r="BV51" s="36"/>
      <c r="BW51" s="38">
        <f t="shared" si="66"/>
        <v>0.006509661839788782</v>
      </c>
      <c r="BX51" s="38">
        <f t="shared" si="67"/>
        <v>0.005014433971626834</v>
      </c>
      <c r="BY51" s="38">
        <f t="shared" si="68"/>
        <v>0.01467025174613113</v>
      </c>
      <c r="BZ51" s="38">
        <f t="shared" si="69"/>
        <v>0.010970497837223899</v>
      </c>
      <c r="CA51" s="38">
        <f t="shared" si="70"/>
        <v>0.00052071265657726</v>
      </c>
      <c r="CB51" s="38">
        <f t="shared" si="71"/>
        <v>0.006033126300220007</v>
      </c>
      <c r="CC51" s="42">
        <f t="shared" si="72"/>
        <v>0</v>
      </c>
      <c r="CD51" s="38">
        <f t="shared" si="73"/>
        <v>0.043593768868494136</v>
      </c>
    </row>
    <row r="52" spans="1:82" ht="15.75">
      <c r="A52" s="5">
        <v>51</v>
      </c>
      <c r="B52" s="13" t="s">
        <v>141</v>
      </c>
      <c r="C52" s="25">
        <v>52</v>
      </c>
      <c r="D52" s="25">
        <v>507</v>
      </c>
      <c r="E52" s="25">
        <v>63</v>
      </c>
      <c r="F52" s="25">
        <v>121</v>
      </c>
      <c r="G52" s="25">
        <v>259</v>
      </c>
      <c r="H52" s="25">
        <v>178</v>
      </c>
      <c r="I52" s="25">
        <v>102</v>
      </c>
      <c r="J52" s="25">
        <v>2</v>
      </c>
      <c r="K52" s="33">
        <f t="shared" si="8"/>
        <v>1284</v>
      </c>
      <c r="L52" s="31">
        <f t="shared" si="9"/>
        <v>0.1824561403508772</v>
      </c>
      <c r="M52" s="31">
        <f t="shared" si="10"/>
        <v>0.213653603034134</v>
      </c>
      <c r="N52" s="31">
        <f t="shared" si="11"/>
        <v>0.18475073313782991</v>
      </c>
      <c r="O52" s="31">
        <f t="shared" si="12"/>
        <v>0.19966996699669967</v>
      </c>
      <c r="P52" s="31">
        <f t="shared" si="13"/>
        <v>0.25745526838966204</v>
      </c>
      <c r="Q52" s="31">
        <f t="shared" si="14"/>
        <v>0.20770128354725786</v>
      </c>
      <c r="R52" s="31">
        <f t="shared" si="15"/>
        <v>0.2802197802197802</v>
      </c>
      <c r="S52" s="31">
        <f t="shared" si="16"/>
        <v>0.3333333333333333</v>
      </c>
      <c r="T52" s="36">
        <f t="shared" si="17"/>
        <v>0.2199383350462487</v>
      </c>
      <c r="U52" s="38">
        <f t="shared" si="18"/>
        <v>0.0014049149191817359</v>
      </c>
      <c r="V52" s="38">
        <f t="shared" si="19"/>
        <v>3.9497856464099455E-05</v>
      </c>
      <c r="W52" s="38">
        <f t="shared" si="20"/>
        <v>0.0012381673280653582</v>
      </c>
      <c r="X52" s="38">
        <f t="shared" si="21"/>
        <v>0.00041080674339198035</v>
      </c>
      <c r="Y52" s="38">
        <f t="shared" si="22"/>
        <v>0.0014075202874941188</v>
      </c>
      <c r="Z52" s="38">
        <f t="shared" si="23"/>
        <v>0.00014974542938895415</v>
      </c>
      <c r="AA52" s="38">
        <f t="shared" si="24"/>
        <v>0.0036338526322094856</v>
      </c>
      <c r="AB52" s="38">
        <f t="shared" si="25"/>
        <v>0.01285842563652792</v>
      </c>
      <c r="AC52" s="36"/>
      <c r="AD52" s="38">
        <f t="shared" si="26"/>
        <v>0.0009732816778732002</v>
      </c>
      <c r="AE52" s="42">
        <f t="shared" si="27"/>
        <v>0</v>
      </c>
      <c r="AF52" s="38">
        <f t="shared" si="28"/>
        <v>0.0008353758882426809</v>
      </c>
      <c r="AG52" s="38">
        <f t="shared" si="29"/>
        <v>0.00019554207682743202</v>
      </c>
      <c r="AH52" s="38">
        <f t="shared" si="30"/>
        <v>0.0019185858879176654</v>
      </c>
      <c r="AI52" s="38">
        <f t="shared" si="31"/>
        <v>3.543010727384536E-05</v>
      </c>
      <c r="AJ52" s="38">
        <f t="shared" si="32"/>
        <v>0.004431055945110848</v>
      </c>
      <c r="AK52" s="38">
        <f t="shared" si="33"/>
        <v>0.014323237844489087</v>
      </c>
      <c r="AL52" s="36"/>
      <c r="AM52" s="38">
        <f t="shared" si="34"/>
        <v>5.265156057935402E-06</v>
      </c>
      <c r="AN52" s="38">
        <f t="shared" si="35"/>
        <v>0.0008353758882426809</v>
      </c>
      <c r="AO52" s="42">
        <f t="shared" si="36"/>
        <v>0</v>
      </c>
      <c r="AP52" s="38">
        <f t="shared" si="37"/>
        <v>0.00022258353893564578</v>
      </c>
      <c r="AQ52" s="38">
        <f t="shared" si="38"/>
        <v>0.0052859494461849005</v>
      </c>
      <c r="AR52" s="38">
        <f t="shared" si="39"/>
        <v>0.0005267277640956935</v>
      </c>
      <c r="AS52" s="38">
        <f t="shared" si="40"/>
        <v>0.009114338950735644</v>
      </c>
      <c r="AT52" s="38">
        <f t="shared" si="41"/>
        <v>0.022076789080856807</v>
      </c>
      <c r="AU52" s="36"/>
      <c r="AV52" s="38">
        <f t="shared" si="42"/>
        <v>0.00029631582779242755</v>
      </c>
      <c r="AW52" s="38">
        <f t="shared" si="43"/>
        <v>0.00019554207682743202</v>
      </c>
      <c r="AX52" s="38">
        <f t="shared" si="44"/>
        <v>0.00022258353893564578</v>
      </c>
      <c r="AY52" s="42">
        <f t="shared" si="45"/>
        <v>0</v>
      </c>
      <c r="AZ52" s="38">
        <f t="shared" si="46"/>
        <v>0.0033391410570754987</v>
      </c>
      <c r="BA52" s="38">
        <f t="shared" si="47"/>
        <v>6.450204553526994E-05</v>
      </c>
      <c r="BB52" s="38">
        <f t="shared" si="48"/>
        <v>0.0064882724102731625</v>
      </c>
      <c r="BC52" s="38">
        <f t="shared" si="49"/>
        <v>0.01786589550044113</v>
      </c>
      <c r="BD52" s="36"/>
      <c r="BE52" s="38">
        <f t="shared" si="50"/>
        <v>0.005624869206578041</v>
      </c>
      <c r="BF52" s="38">
        <f t="shared" si="51"/>
        <v>0.0019185858879176654</v>
      </c>
      <c r="BG52" s="38">
        <f t="shared" si="52"/>
        <v>0.0052859494461849005</v>
      </c>
      <c r="BH52" s="38">
        <f t="shared" si="53"/>
        <v>0.0033391410570754987</v>
      </c>
      <c r="BI52" s="42">
        <f t="shared" si="54"/>
        <v>0</v>
      </c>
      <c r="BJ52" s="38">
        <f t="shared" si="55"/>
        <v>0.0024754590076981843</v>
      </c>
      <c r="BK52" s="38">
        <f t="shared" si="56"/>
        <v>0.0005182229988635907</v>
      </c>
      <c r="BL52" s="38">
        <f t="shared" si="57"/>
        <v>0.005757480739595995</v>
      </c>
      <c r="BM52" s="36"/>
      <c r="BN52" s="38">
        <f t="shared" si="58"/>
        <v>0.0006373172550057646</v>
      </c>
      <c r="BO52" s="38">
        <f t="shared" si="59"/>
        <v>3.543010727384536E-05</v>
      </c>
      <c r="BP52" s="38">
        <f t="shared" si="60"/>
        <v>0.0005267277640956935</v>
      </c>
      <c r="BQ52" s="38">
        <f t="shared" si="61"/>
        <v>6.450204553526994E-05</v>
      </c>
      <c r="BR52" s="38">
        <f t="shared" si="62"/>
        <v>0.0024754590076981843</v>
      </c>
      <c r="BS52" s="42">
        <f t="shared" si="63"/>
        <v>0</v>
      </c>
      <c r="BT52" s="38">
        <f t="shared" si="64"/>
        <v>0.005258932359642637</v>
      </c>
      <c r="BU52" s="38">
        <f t="shared" si="65"/>
        <v>0.015783411933450942</v>
      </c>
      <c r="BV52" s="36"/>
      <c r="BW52" s="38">
        <f t="shared" si="66"/>
        <v>0.009557729280416564</v>
      </c>
      <c r="BX52" s="38">
        <f t="shared" si="67"/>
        <v>0.004431055945110848</v>
      </c>
      <c r="BY52" s="38">
        <f t="shared" si="68"/>
        <v>0.009114338950735644</v>
      </c>
      <c r="BZ52" s="38">
        <f t="shared" si="69"/>
        <v>0.0064882724102731625</v>
      </c>
      <c r="CA52" s="38">
        <f t="shared" si="70"/>
        <v>0.0005182229988635907</v>
      </c>
      <c r="CB52" s="38">
        <f t="shared" si="71"/>
        <v>0.005258932359642637</v>
      </c>
      <c r="CC52" s="42">
        <f t="shared" si="72"/>
        <v>0</v>
      </c>
      <c r="CD52" s="38">
        <f t="shared" si="73"/>
        <v>0.0028210495243462252</v>
      </c>
    </row>
    <row r="53" spans="1:82" s="12" customFormat="1" ht="15.75">
      <c r="A53" s="5">
        <v>52</v>
      </c>
      <c r="B53" s="13" t="s">
        <v>142</v>
      </c>
      <c r="C53" s="25">
        <v>71</v>
      </c>
      <c r="D53" s="25">
        <v>572</v>
      </c>
      <c r="E53" s="25">
        <v>82</v>
      </c>
      <c r="F53" s="25">
        <v>141</v>
      </c>
      <c r="G53" s="25">
        <v>192</v>
      </c>
      <c r="H53" s="25">
        <v>165</v>
      </c>
      <c r="I53" s="25">
        <v>53</v>
      </c>
      <c r="J53" s="25">
        <v>0</v>
      </c>
      <c r="K53" s="33">
        <f t="shared" si="8"/>
        <v>1276</v>
      </c>
      <c r="L53" s="31">
        <f t="shared" si="9"/>
        <v>0.24912280701754386</v>
      </c>
      <c r="M53" s="31">
        <f t="shared" si="10"/>
        <v>0.24104509060261273</v>
      </c>
      <c r="N53" s="31">
        <f t="shared" si="11"/>
        <v>0.2404692082111437</v>
      </c>
      <c r="O53" s="31">
        <f t="shared" si="12"/>
        <v>0.23267326732673269</v>
      </c>
      <c r="P53" s="31">
        <f t="shared" si="13"/>
        <v>0.1908548707753479</v>
      </c>
      <c r="Q53" s="31">
        <f t="shared" si="14"/>
        <v>0.19253208868144692</v>
      </c>
      <c r="R53" s="31">
        <f t="shared" si="15"/>
        <v>0.14560439560439561</v>
      </c>
      <c r="S53" s="31">
        <f t="shared" si="16"/>
        <v>0</v>
      </c>
      <c r="T53" s="36">
        <f t="shared" si="17"/>
        <v>0.21856800274066462</v>
      </c>
      <c r="U53" s="38">
        <f t="shared" si="18"/>
        <v>0.0009335960643983975</v>
      </c>
      <c r="V53" s="38">
        <f t="shared" si="19"/>
        <v>0.0005052194787537348</v>
      </c>
      <c r="W53" s="38">
        <f t="shared" si="20"/>
        <v>0.00047966280106014276</v>
      </c>
      <c r="X53" s="38">
        <f t="shared" si="21"/>
        <v>0.0001989584890429858</v>
      </c>
      <c r="Y53" s="38">
        <f t="shared" si="22"/>
        <v>0.0007680176833270592</v>
      </c>
      <c r="Z53" s="38">
        <f t="shared" si="23"/>
        <v>0.0006778688208989703</v>
      </c>
      <c r="AA53" s="38">
        <f t="shared" si="24"/>
        <v>0.005323687966335806</v>
      </c>
      <c r="AB53" s="38">
        <f t="shared" si="25"/>
        <v>0.04777197182204318</v>
      </c>
      <c r="AC53" s="36"/>
      <c r="AD53" s="38">
        <f t="shared" si="26"/>
        <v>6.524950248004783E-05</v>
      </c>
      <c r="AE53" s="42">
        <f t="shared" si="27"/>
        <v>0</v>
      </c>
      <c r="AF53" s="38">
        <f t="shared" si="28"/>
        <v>3.316405288040818E-07</v>
      </c>
      <c r="AG53" s="38">
        <f t="shared" si="29"/>
        <v>7.008742496256683E-05</v>
      </c>
      <c r="AH53" s="38">
        <f t="shared" si="30"/>
        <v>0.0025190581663091668</v>
      </c>
      <c r="AI53" s="38">
        <f t="shared" si="31"/>
        <v>0.0023535113554030377</v>
      </c>
      <c r="AJ53" s="38">
        <f t="shared" si="32"/>
        <v>0.009108926261742705</v>
      </c>
      <c r="AK53" s="38">
        <f t="shared" si="33"/>
        <v>0.05810273570362178</v>
      </c>
      <c r="AL53" s="36"/>
      <c r="AM53" s="38">
        <f t="shared" si="34"/>
        <v>7.488477230213016E-05</v>
      </c>
      <c r="AN53" s="38">
        <f t="shared" si="35"/>
        <v>3.316405288040818E-07</v>
      </c>
      <c r="AO53" s="42">
        <f t="shared" si="36"/>
        <v>0</v>
      </c>
      <c r="AP53" s="38">
        <f t="shared" si="37"/>
        <v>6.077669427323124E-05</v>
      </c>
      <c r="AQ53" s="38">
        <f t="shared" si="38"/>
        <v>0.002461582479193008</v>
      </c>
      <c r="AR53" s="38">
        <f t="shared" si="39"/>
        <v>0.002297967428804437</v>
      </c>
      <c r="AS53" s="38">
        <f t="shared" si="40"/>
        <v>0.008999332670913431</v>
      </c>
      <c r="AT53" s="38">
        <f t="shared" si="41"/>
        <v>0.05782544009769438</v>
      </c>
      <c r="AU53" s="36"/>
      <c r="AV53" s="38">
        <f t="shared" si="42"/>
        <v>0.0002705873560395721</v>
      </c>
      <c r="AW53" s="38">
        <f t="shared" si="43"/>
        <v>7.008742496256683E-05</v>
      </c>
      <c r="AX53" s="38">
        <f t="shared" si="44"/>
        <v>6.077669427323124E-05</v>
      </c>
      <c r="AY53" s="42">
        <f t="shared" si="45"/>
        <v>0</v>
      </c>
      <c r="AZ53" s="38">
        <f t="shared" si="46"/>
        <v>0.0017487782901288705</v>
      </c>
      <c r="BA53" s="38">
        <f t="shared" si="47"/>
        <v>0.0016113142230327463</v>
      </c>
      <c r="BB53" s="38">
        <f t="shared" si="48"/>
        <v>0.007580988423000788</v>
      </c>
      <c r="BC53" s="38">
        <f t="shared" si="49"/>
        <v>0.05413684932849721</v>
      </c>
      <c r="BD53" s="36"/>
      <c r="BE53" s="38">
        <f t="shared" si="50"/>
        <v>0.0033951523939246124</v>
      </c>
      <c r="BF53" s="38">
        <f t="shared" si="51"/>
        <v>0.0025190581663091668</v>
      </c>
      <c r="BG53" s="38">
        <f t="shared" si="52"/>
        <v>0.002461582479193008</v>
      </c>
      <c r="BH53" s="38">
        <f t="shared" si="53"/>
        <v>0.0017487782901288705</v>
      </c>
      <c r="BI53" s="42">
        <f t="shared" si="54"/>
        <v>0</v>
      </c>
      <c r="BJ53" s="38">
        <f t="shared" si="55"/>
        <v>2.8130599045391475E-06</v>
      </c>
      <c r="BK53" s="38">
        <f t="shared" si="56"/>
        <v>0.00204760550319697</v>
      </c>
      <c r="BL53" s="38">
        <f t="shared" si="57"/>
        <v>0.03642558169867475</v>
      </c>
      <c r="BM53" s="36"/>
      <c r="BN53" s="38">
        <f t="shared" si="58"/>
        <v>0.0032025094017954585</v>
      </c>
      <c r="BO53" s="38">
        <f t="shared" si="59"/>
        <v>0.0023535113554030377</v>
      </c>
      <c r="BP53" s="38">
        <f t="shared" si="60"/>
        <v>0.002297967428804437</v>
      </c>
      <c r="BQ53" s="38">
        <f t="shared" si="61"/>
        <v>0.0016113142230327463</v>
      </c>
      <c r="BR53" s="38">
        <f t="shared" si="62"/>
        <v>2.8130599045391475E-06</v>
      </c>
      <c r="BS53" s="42">
        <f t="shared" si="63"/>
        <v>0</v>
      </c>
      <c r="BT53" s="38">
        <f t="shared" si="64"/>
        <v>0.002202208377533929</v>
      </c>
      <c r="BU53" s="38">
        <f t="shared" si="65"/>
        <v>0.03706860517204054</v>
      </c>
      <c r="BV53" s="36"/>
      <c r="BW53" s="38">
        <f t="shared" si="66"/>
        <v>0.01071606150150182</v>
      </c>
      <c r="BX53" s="38">
        <f t="shared" si="67"/>
        <v>0.009108926261742705</v>
      </c>
      <c r="BY53" s="38">
        <f t="shared" si="68"/>
        <v>0.008999332670913431</v>
      </c>
      <c r="BZ53" s="38">
        <f t="shared" si="69"/>
        <v>0.007580988423000788</v>
      </c>
      <c r="CA53" s="38">
        <f t="shared" si="70"/>
        <v>0.00204760550319697</v>
      </c>
      <c r="CB53" s="38">
        <f t="shared" si="71"/>
        <v>0.002202208377533929</v>
      </c>
      <c r="CC53" s="42">
        <f t="shared" si="72"/>
        <v>0</v>
      </c>
      <c r="CD53" s="38">
        <f t="shared" si="73"/>
        <v>0.02120064001932134</v>
      </c>
    </row>
    <row r="54" spans="1:82" ht="15.75">
      <c r="A54" s="5">
        <v>53</v>
      </c>
      <c r="B54" s="13" t="s">
        <v>143</v>
      </c>
      <c r="C54" s="25">
        <v>67</v>
      </c>
      <c r="D54" s="25">
        <v>559</v>
      </c>
      <c r="E54" s="25">
        <v>71</v>
      </c>
      <c r="F54" s="25">
        <v>135</v>
      </c>
      <c r="G54" s="25">
        <v>227</v>
      </c>
      <c r="H54" s="25">
        <v>137</v>
      </c>
      <c r="I54" s="25">
        <v>33</v>
      </c>
      <c r="J54" s="25">
        <v>1</v>
      </c>
      <c r="K54" s="33">
        <f t="shared" si="8"/>
        <v>1230</v>
      </c>
      <c r="L54" s="31">
        <f t="shared" si="9"/>
        <v>0.23508771929824562</v>
      </c>
      <c r="M54" s="31">
        <f t="shared" si="10"/>
        <v>0.23556679308891698</v>
      </c>
      <c r="N54" s="31">
        <f t="shared" si="11"/>
        <v>0.20821114369501467</v>
      </c>
      <c r="O54" s="31">
        <f t="shared" si="12"/>
        <v>0.22277227722772278</v>
      </c>
      <c r="P54" s="31">
        <f t="shared" si="13"/>
        <v>0.22564612326043737</v>
      </c>
      <c r="Q54" s="31">
        <f t="shared" si="14"/>
        <v>0.15985997666277713</v>
      </c>
      <c r="R54" s="31">
        <f t="shared" si="15"/>
        <v>0.09065934065934066</v>
      </c>
      <c r="S54" s="31">
        <f t="shared" si="16"/>
        <v>0.16666666666666666</v>
      </c>
      <c r="T54" s="36">
        <f t="shared" si="17"/>
        <v>0.21068859198355602</v>
      </c>
      <c r="U54" s="38">
        <f t="shared" si="18"/>
        <v>0.0005953174137184322</v>
      </c>
      <c r="V54" s="38">
        <f t="shared" si="19"/>
        <v>0.0006189248902387833</v>
      </c>
      <c r="W54" s="38">
        <f t="shared" si="20"/>
        <v>6.137750022396467E-06</v>
      </c>
      <c r="X54" s="38">
        <f t="shared" si="21"/>
        <v>0.00014601544908009333</v>
      </c>
      <c r="Y54" s="38">
        <f t="shared" si="22"/>
        <v>0.00022372774189888375</v>
      </c>
      <c r="Z54" s="38">
        <f t="shared" si="23"/>
        <v>0.002583548135427719</v>
      </c>
      <c r="AA54" s="38">
        <f t="shared" si="24"/>
        <v>0.014407021173451657</v>
      </c>
      <c r="AB54" s="38">
        <f t="shared" si="25"/>
        <v>0.001937929908605785</v>
      </c>
      <c r="AC54" s="36"/>
      <c r="AD54" s="38">
        <f t="shared" si="26"/>
        <v>2.295116969082244E-07</v>
      </c>
      <c r="AE54" s="42">
        <f t="shared" si="27"/>
        <v>0</v>
      </c>
      <c r="AF54" s="38">
        <f t="shared" si="28"/>
        <v>0.0007483315537621078</v>
      </c>
      <c r="AG54" s="38">
        <f t="shared" si="29"/>
        <v>0.0001636996361223501</v>
      </c>
      <c r="AH54" s="38">
        <f t="shared" si="30"/>
        <v>9.841968984570569E-05</v>
      </c>
      <c r="AI54" s="38">
        <f t="shared" si="31"/>
        <v>0.00573152205338124</v>
      </c>
      <c r="AJ54" s="38">
        <f t="shared" si="32"/>
        <v>0.020998169769629923</v>
      </c>
      <c r="AK54" s="38">
        <f t="shared" si="33"/>
        <v>0.0047472274210020775</v>
      </c>
      <c r="AL54" s="36"/>
      <c r="AM54" s="38">
        <f t="shared" si="34"/>
        <v>0.0007223503161561892</v>
      </c>
      <c r="AN54" s="38">
        <f t="shared" si="35"/>
        <v>0.0007483315537621078</v>
      </c>
      <c r="AO54" s="42">
        <f t="shared" si="36"/>
        <v>0</v>
      </c>
      <c r="AP54" s="38">
        <f t="shared" si="37"/>
        <v>0.00021202660975735637</v>
      </c>
      <c r="AQ54" s="38">
        <f t="shared" si="38"/>
        <v>0.000303978512446707</v>
      </c>
      <c r="AR54" s="38">
        <f t="shared" si="39"/>
        <v>0.002337835353379335</v>
      </c>
      <c r="AS54" s="38">
        <f t="shared" si="40"/>
        <v>0.0138184263969379</v>
      </c>
      <c r="AT54" s="38">
        <f t="shared" si="41"/>
        <v>0.001725943571558936</v>
      </c>
      <c r="AU54" s="36"/>
      <c r="AV54" s="38">
        <f t="shared" si="42"/>
        <v>0.00015167011339240407</v>
      </c>
      <c r="AW54" s="38">
        <f t="shared" si="43"/>
        <v>0.0001636996361223501</v>
      </c>
      <c r="AX54" s="38">
        <f t="shared" si="44"/>
        <v>0.00021202660975735637</v>
      </c>
      <c r="AY54" s="42">
        <f t="shared" si="45"/>
        <v>0</v>
      </c>
      <c r="AZ54" s="38">
        <f t="shared" si="46"/>
        <v>8.258991019749412E-06</v>
      </c>
      <c r="BA54" s="38">
        <f t="shared" si="47"/>
        <v>0.003957957562374061</v>
      </c>
      <c r="BB54" s="38">
        <f t="shared" si="48"/>
        <v>0.01745382800872136</v>
      </c>
      <c r="BC54" s="38">
        <f t="shared" si="49"/>
        <v>0.0031478395364288917</v>
      </c>
      <c r="BD54" s="36"/>
      <c r="BE54" s="38">
        <f t="shared" si="50"/>
        <v>8.91437357411565E-05</v>
      </c>
      <c r="BF54" s="38">
        <f t="shared" si="51"/>
        <v>9.841968984570569E-05</v>
      </c>
      <c r="BG54" s="38">
        <f t="shared" si="52"/>
        <v>0.000303978512446707</v>
      </c>
      <c r="BH54" s="38">
        <f t="shared" si="53"/>
        <v>8.258991019749412E-06</v>
      </c>
      <c r="BI54" s="42">
        <f t="shared" si="54"/>
        <v>0</v>
      </c>
      <c r="BJ54" s="38">
        <f t="shared" si="55"/>
        <v>0.004327817084168845</v>
      </c>
      <c r="BK54" s="38">
        <f t="shared" si="56"/>
        <v>0.01822143147699574</v>
      </c>
      <c r="BL54" s="38">
        <f t="shared" si="57"/>
        <v>0.0034785763000964834</v>
      </c>
      <c r="BM54" s="36"/>
      <c r="BN54" s="38">
        <f t="shared" si="58"/>
        <v>0.005659213262028285</v>
      </c>
      <c r="BO54" s="38">
        <f t="shared" si="59"/>
        <v>0.00573152205338124</v>
      </c>
      <c r="BP54" s="38">
        <f t="shared" si="60"/>
        <v>0.002337835353379335</v>
      </c>
      <c r="BQ54" s="38">
        <f t="shared" si="61"/>
        <v>0.003957957562374061</v>
      </c>
      <c r="BR54" s="38">
        <f t="shared" si="62"/>
        <v>0.004327817084168845</v>
      </c>
      <c r="BS54" s="42">
        <f t="shared" si="63"/>
        <v>0</v>
      </c>
      <c r="BT54" s="38">
        <f t="shared" si="64"/>
        <v>0.004788728023280108</v>
      </c>
      <c r="BU54" s="38">
        <f t="shared" si="65"/>
        <v>4.6331028809049676E-05</v>
      </c>
      <c r="BV54" s="36"/>
      <c r="BW54" s="38">
        <f t="shared" si="66"/>
        <v>0.020859556556262898</v>
      </c>
      <c r="BX54" s="38">
        <f t="shared" si="67"/>
        <v>0.020998169769629923</v>
      </c>
      <c r="BY54" s="38">
        <f t="shared" si="68"/>
        <v>0.0138184263969379</v>
      </c>
      <c r="BZ54" s="38">
        <f t="shared" si="69"/>
        <v>0.01745382800872136</v>
      </c>
      <c r="CA54" s="38">
        <f t="shared" si="70"/>
        <v>0.01822143147699574</v>
      </c>
      <c r="CB54" s="38">
        <f t="shared" si="71"/>
        <v>0.004788728023280108</v>
      </c>
      <c r="CC54" s="42">
        <f t="shared" si="72"/>
        <v>0</v>
      </c>
      <c r="CD54" s="38">
        <f t="shared" si="73"/>
        <v>0.005777113606783935</v>
      </c>
    </row>
    <row r="55" spans="1:82" ht="15.75">
      <c r="A55" s="5">
        <v>54</v>
      </c>
      <c r="B55" s="13" t="s">
        <v>144</v>
      </c>
      <c r="C55" s="25">
        <v>69</v>
      </c>
      <c r="D55" s="25">
        <v>542</v>
      </c>
      <c r="E55" s="25">
        <v>75</v>
      </c>
      <c r="F55" s="25">
        <v>113</v>
      </c>
      <c r="G55" s="25">
        <v>208</v>
      </c>
      <c r="H55" s="25">
        <v>162</v>
      </c>
      <c r="I55" s="25">
        <v>48</v>
      </c>
      <c r="J55" s="25">
        <v>0</v>
      </c>
      <c r="K55" s="33">
        <f t="shared" si="8"/>
        <v>1217</v>
      </c>
      <c r="L55" s="31">
        <f t="shared" si="9"/>
        <v>0.24210526315789474</v>
      </c>
      <c r="M55" s="31">
        <f t="shared" si="10"/>
        <v>0.22840286557100717</v>
      </c>
      <c r="N55" s="31">
        <f t="shared" si="11"/>
        <v>0.21994134897360704</v>
      </c>
      <c r="O55" s="31">
        <f t="shared" si="12"/>
        <v>0.18646864686468648</v>
      </c>
      <c r="P55" s="31">
        <f t="shared" si="13"/>
        <v>0.20675944333996024</v>
      </c>
      <c r="Q55" s="31">
        <f t="shared" si="14"/>
        <v>0.18903150525087514</v>
      </c>
      <c r="R55" s="31">
        <f t="shared" si="15"/>
        <v>0.13186813186813187</v>
      </c>
      <c r="S55" s="31">
        <f t="shared" si="16"/>
        <v>0</v>
      </c>
      <c r="T55" s="36">
        <f t="shared" si="17"/>
        <v>0.20846180198698183</v>
      </c>
      <c r="U55" s="38">
        <f t="shared" si="18"/>
        <v>0.0011318824795587246</v>
      </c>
      <c r="V55" s="38">
        <f t="shared" si="19"/>
        <v>0.00039764601686214144</v>
      </c>
      <c r="W55" s="38">
        <f t="shared" si="20"/>
        <v>0.00013177999901813582</v>
      </c>
      <c r="X55" s="38">
        <f t="shared" si="21"/>
        <v>0.0004836988722333464</v>
      </c>
      <c r="Y55" s="38">
        <f t="shared" si="22"/>
        <v>2.898024963089179E-06</v>
      </c>
      <c r="Z55" s="38">
        <f t="shared" si="23"/>
        <v>0.0003775364312531583</v>
      </c>
      <c r="AA55" s="38">
        <f t="shared" si="24"/>
        <v>0.005866590302275209</v>
      </c>
      <c r="AB55" s="38">
        <f t="shared" si="25"/>
        <v>0.043456322887659625</v>
      </c>
      <c r="AC55" s="36"/>
      <c r="AD55" s="38">
        <f t="shared" si="26"/>
        <v>0.00018775569962914233</v>
      </c>
      <c r="AE55" s="42">
        <f t="shared" si="27"/>
        <v>0</v>
      </c>
      <c r="AF55" s="38">
        <f t="shared" si="28"/>
        <v>7.15972631280779E-05</v>
      </c>
      <c r="AG55" s="38">
        <f t="shared" si="29"/>
        <v>0.0017584786985095362</v>
      </c>
      <c r="AH55" s="38">
        <f t="shared" si="30"/>
        <v>0.00046843772587137634</v>
      </c>
      <c r="AI55" s="38">
        <f t="shared" si="31"/>
        <v>0.0015501040134576667</v>
      </c>
      <c r="AJ55" s="38">
        <f t="shared" si="32"/>
        <v>0.009318954811085047</v>
      </c>
      <c r="AK55" s="38">
        <f t="shared" si="33"/>
        <v>0.05216786900104757</v>
      </c>
      <c r="AL55" s="36"/>
      <c r="AM55" s="38">
        <f t="shared" si="34"/>
        <v>0.0004912390919684696</v>
      </c>
      <c r="AN55" s="38">
        <f t="shared" si="35"/>
        <v>7.15972631280779E-05</v>
      </c>
      <c r="AO55" s="42">
        <f t="shared" si="36"/>
        <v>0</v>
      </c>
      <c r="AP55" s="38">
        <f t="shared" si="37"/>
        <v>0.001120421786472535</v>
      </c>
      <c r="AQ55" s="38">
        <f t="shared" si="38"/>
        <v>0.00017376263613436913</v>
      </c>
      <c r="AR55" s="38">
        <f t="shared" si="39"/>
        <v>0.0009554184389637084</v>
      </c>
      <c r="AS55" s="38">
        <f t="shared" si="40"/>
        <v>0.007756891571308163</v>
      </c>
      <c r="AT55" s="38">
        <f t="shared" si="41"/>
        <v>0.048374196988329995</v>
      </c>
      <c r="AU55" s="36"/>
      <c r="AV55" s="38">
        <f t="shared" si="42"/>
        <v>0.003095433072557687</v>
      </c>
      <c r="AW55" s="38">
        <f t="shared" si="43"/>
        <v>0.0017584786985095362</v>
      </c>
      <c r="AX55" s="38">
        <f t="shared" si="44"/>
        <v>0.001120421786472535</v>
      </c>
      <c r="AY55" s="42">
        <f t="shared" si="45"/>
        <v>0</v>
      </c>
      <c r="AZ55" s="38">
        <f t="shared" si="46"/>
        <v>0.0004117164216009822</v>
      </c>
      <c r="BA55" s="38">
        <f t="shared" si="47"/>
        <v>6.568243107657571E-06</v>
      </c>
      <c r="BB55" s="38">
        <f t="shared" si="48"/>
        <v>0.002981216237888984</v>
      </c>
      <c r="BC55" s="38">
        <f t="shared" si="49"/>
        <v>0.03477055626354715</v>
      </c>
      <c r="BD55" s="36"/>
      <c r="BE55" s="38">
        <f t="shared" si="50"/>
        <v>0.0012493269786018912</v>
      </c>
      <c r="BF55" s="38">
        <f t="shared" si="51"/>
        <v>0.00046843772587137634</v>
      </c>
      <c r="BG55" s="38">
        <f t="shared" si="52"/>
        <v>0.00017376263613436913</v>
      </c>
      <c r="BH55" s="38">
        <f t="shared" si="53"/>
        <v>0.0004117164216009822</v>
      </c>
      <c r="BI55" s="42">
        <f t="shared" si="54"/>
        <v>0</v>
      </c>
      <c r="BJ55" s="38">
        <f t="shared" si="55"/>
        <v>0.00031427978889043425</v>
      </c>
      <c r="BK55" s="38">
        <f t="shared" si="56"/>
        <v>0.005608708533970412</v>
      </c>
      <c r="BL55" s="38">
        <f t="shared" si="57"/>
        <v>0.04274946741025023</v>
      </c>
      <c r="BM55" s="36"/>
      <c r="BN55" s="38">
        <f t="shared" si="58"/>
        <v>0.002816823778372925</v>
      </c>
      <c r="BO55" s="38">
        <f t="shared" si="59"/>
        <v>0.0015501040134576667</v>
      </c>
      <c r="BP55" s="38">
        <f t="shared" si="60"/>
        <v>0.0009554184389637084</v>
      </c>
      <c r="BQ55" s="38">
        <f t="shared" si="61"/>
        <v>6.568243107657571E-06</v>
      </c>
      <c r="BR55" s="38">
        <f t="shared" si="62"/>
        <v>0.00031427978889043425</v>
      </c>
      <c r="BS55" s="42">
        <f t="shared" si="63"/>
        <v>0</v>
      </c>
      <c r="BT55" s="38">
        <f t="shared" si="64"/>
        <v>0.003267651256494922</v>
      </c>
      <c r="BU55" s="38">
        <f t="shared" si="65"/>
        <v>0.03573290997741164</v>
      </c>
      <c r="BV55" s="36"/>
      <c r="BW55" s="38">
        <f t="shared" si="66"/>
        <v>0.012152225114996416</v>
      </c>
      <c r="BX55" s="38">
        <f t="shared" si="67"/>
        <v>0.009318954811085047</v>
      </c>
      <c r="BY55" s="38">
        <f t="shared" si="68"/>
        <v>0.007756891571308163</v>
      </c>
      <c r="BZ55" s="38">
        <f t="shared" si="69"/>
        <v>0.002981216237888984</v>
      </c>
      <c r="CA55" s="38">
        <f t="shared" si="70"/>
        <v>0.005608708533970412</v>
      </c>
      <c r="CB55" s="38">
        <f t="shared" si="71"/>
        <v>0.003267651256494922</v>
      </c>
      <c r="CC55" s="42">
        <f t="shared" si="72"/>
        <v>0</v>
      </c>
      <c r="CD55" s="38">
        <f t="shared" si="73"/>
        <v>0.017389204202391016</v>
      </c>
    </row>
    <row r="56" spans="1:82" s="12" customFormat="1" ht="15.75">
      <c r="A56" s="5">
        <v>55</v>
      </c>
      <c r="B56" s="13" t="s">
        <v>145</v>
      </c>
      <c r="C56" s="25">
        <v>66</v>
      </c>
      <c r="D56" s="25">
        <v>515</v>
      </c>
      <c r="E56" s="25">
        <v>92</v>
      </c>
      <c r="F56" s="25">
        <v>122</v>
      </c>
      <c r="G56" s="25">
        <v>206</v>
      </c>
      <c r="H56" s="25">
        <v>179</v>
      </c>
      <c r="I56" s="25">
        <v>33</v>
      </c>
      <c r="J56" s="25">
        <v>1</v>
      </c>
      <c r="K56" s="33">
        <f t="shared" si="8"/>
        <v>1214</v>
      </c>
      <c r="L56" s="31">
        <f t="shared" si="9"/>
        <v>0.23157894736842105</v>
      </c>
      <c r="M56" s="31">
        <f t="shared" si="10"/>
        <v>0.21702486304256216</v>
      </c>
      <c r="N56" s="31">
        <f t="shared" si="11"/>
        <v>0.2697947214076246</v>
      </c>
      <c r="O56" s="31">
        <f t="shared" si="12"/>
        <v>0.20132013201320131</v>
      </c>
      <c r="P56" s="31">
        <f t="shared" si="13"/>
        <v>0.2047713717693837</v>
      </c>
      <c r="Q56" s="31">
        <f t="shared" si="14"/>
        <v>0.2088681446907818</v>
      </c>
      <c r="R56" s="31">
        <f t="shared" si="15"/>
        <v>0.09065934065934066</v>
      </c>
      <c r="S56" s="31">
        <f t="shared" si="16"/>
        <v>0.16666666666666666</v>
      </c>
      <c r="T56" s="36">
        <f t="shared" si="17"/>
        <v>0.2079479273723878</v>
      </c>
      <c r="U56" s="38">
        <f t="shared" si="18"/>
        <v>0.0005584251060529237</v>
      </c>
      <c r="V56" s="38">
        <f t="shared" si="19"/>
        <v>8.239076116048382E-05</v>
      </c>
      <c r="W56" s="38">
        <f t="shared" si="20"/>
        <v>0.0038250259324370053</v>
      </c>
      <c r="X56" s="38">
        <f t="shared" si="21"/>
        <v>4.392767132325382E-05</v>
      </c>
      <c r="Y56" s="38">
        <f t="shared" si="22"/>
        <v>1.009050549897667E-05</v>
      </c>
      <c r="Z56" s="38">
        <f t="shared" si="23"/>
        <v>8.467999130722565E-07</v>
      </c>
      <c r="AA56" s="38">
        <f t="shared" si="24"/>
        <v>0.013756612573143976</v>
      </c>
      <c r="AB56" s="38">
        <f t="shared" si="25"/>
        <v>0.0017041424854537157</v>
      </c>
      <c r="AC56" s="36"/>
      <c r="AD56" s="38">
        <f t="shared" si="26"/>
        <v>0.00021182137056421143</v>
      </c>
      <c r="AE56" s="42">
        <f t="shared" si="27"/>
        <v>0</v>
      </c>
      <c r="AF56" s="38">
        <f t="shared" si="28"/>
        <v>0.002784657951868752</v>
      </c>
      <c r="AG56" s="38">
        <f t="shared" si="29"/>
        <v>0.0002466385767045694</v>
      </c>
      <c r="AH56" s="38">
        <f t="shared" si="30"/>
        <v>0.00015014804838186062</v>
      </c>
      <c r="AI56" s="38">
        <f t="shared" si="31"/>
        <v>6.653205427027055E-05</v>
      </c>
      <c r="AJ56" s="38">
        <f t="shared" si="32"/>
        <v>0.01596824524718446</v>
      </c>
      <c r="AK56" s="38">
        <f t="shared" si="33"/>
        <v>0.002535947942233255</v>
      </c>
      <c r="AL56" s="36"/>
      <c r="AM56" s="38">
        <f t="shared" si="34"/>
        <v>0.001460445385415465</v>
      </c>
      <c r="AN56" s="38">
        <f t="shared" si="35"/>
        <v>0.002784657951868752</v>
      </c>
      <c r="AO56" s="42">
        <f t="shared" si="36"/>
        <v>0</v>
      </c>
      <c r="AP56" s="38">
        <f t="shared" si="37"/>
        <v>0.004688769392734868</v>
      </c>
      <c r="AQ56" s="38">
        <f t="shared" si="38"/>
        <v>0.004228035998176925</v>
      </c>
      <c r="AR56" s="38">
        <f t="shared" si="39"/>
        <v>0.003712047750433333</v>
      </c>
      <c r="AS56" s="38">
        <f t="shared" si="40"/>
        <v>0.03208948463583266</v>
      </c>
      <c r="AT56" s="38">
        <f t="shared" si="41"/>
        <v>0.01063539567465402</v>
      </c>
      <c r="AU56" s="36"/>
      <c r="AV56" s="38">
        <f t="shared" si="42"/>
        <v>0.0009155959067012817</v>
      </c>
      <c r="AW56" s="38">
        <f t="shared" si="43"/>
        <v>0.0002466385767045694</v>
      </c>
      <c r="AX56" s="38">
        <f t="shared" si="44"/>
        <v>0.004688769392734868</v>
      </c>
      <c r="AY56" s="42">
        <f t="shared" si="45"/>
        <v>0</v>
      </c>
      <c r="AZ56" s="38">
        <f t="shared" si="46"/>
        <v>1.1911055854653878E-05</v>
      </c>
      <c r="BA56" s="38">
        <f t="shared" si="47"/>
        <v>5.6972495380915714E-05</v>
      </c>
      <c r="BB56" s="38">
        <f t="shared" si="48"/>
        <v>0.012245810743062682</v>
      </c>
      <c r="BC56" s="38">
        <f t="shared" si="49"/>
        <v>0.0012008626605234784</v>
      </c>
      <c r="BD56" s="36"/>
      <c r="BE56" s="38">
        <f t="shared" si="50"/>
        <v>0.0007186461094981026</v>
      </c>
      <c r="BF56" s="38">
        <f t="shared" si="51"/>
        <v>0.00015014804838186062</v>
      </c>
      <c r="BG56" s="38">
        <f t="shared" si="52"/>
        <v>0.004228035998176925</v>
      </c>
      <c r="BH56" s="38">
        <f t="shared" si="53"/>
        <v>1.1911055854653878E-05</v>
      </c>
      <c r="BI56" s="42">
        <f t="shared" si="54"/>
        <v>0</v>
      </c>
      <c r="BJ56" s="38">
        <f t="shared" si="55"/>
        <v>1.6783548369500685E-05</v>
      </c>
      <c r="BK56" s="38">
        <f t="shared" si="56"/>
        <v>0.013021555644059431</v>
      </c>
      <c r="BL56" s="38">
        <f t="shared" si="57"/>
        <v>0.0014519685509650304</v>
      </c>
      <c r="BM56" s="36"/>
      <c r="BN56" s="38">
        <f t="shared" si="58"/>
        <v>0.0005157805582626662</v>
      </c>
      <c r="BO56" s="38">
        <f t="shared" si="59"/>
        <v>6.653205427027055E-05</v>
      </c>
      <c r="BP56" s="38">
        <f t="shared" si="60"/>
        <v>0.003712047750433333</v>
      </c>
      <c r="BQ56" s="38">
        <f t="shared" si="61"/>
        <v>5.6972495380915714E-05</v>
      </c>
      <c r="BR56" s="38">
        <f t="shared" si="62"/>
        <v>1.6783548369500685E-05</v>
      </c>
      <c r="BS56" s="42">
        <f t="shared" si="63"/>
        <v>0</v>
      </c>
      <c r="BT56" s="38">
        <f t="shared" si="64"/>
        <v>0.013973321350543655</v>
      </c>
      <c r="BU56" s="38">
        <f t="shared" si="65"/>
        <v>0.0017809647474198733</v>
      </c>
      <c r="BV56" s="36"/>
      <c r="BW56" s="38">
        <f t="shared" si="66"/>
        <v>0.019858335555041892</v>
      </c>
      <c r="BX56" s="38">
        <f t="shared" si="67"/>
        <v>0.01596824524718446</v>
      </c>
      <c r="BY56" s="38">
        <f t="shared" si="68"/>
        <v>0.03208948463583266</v>
      </c>
      <c r="BZ56" s="38">
        <f t="shared" si="69"/>
        <v>0.012245810743062682</v>
      </c>
      <c r="CA56" s="38">
        <f t="shared" si="70"/>
        <v>0.013021555644059431</v>
      </c>
      <c r="CB56" s="38">
        <f t="shared" si="71"/>
        <v>0.013973321350543655</v>
      </c>
      <c r="CC56" s="42">
        <f t="shared" si="72"/>
        <v>0</v>
      </c>
      <c r="CD56" s="38">
        <f t="shared" si="73"/>
        <v>0.005777113606783935</v>
      </c>
    </row>
    <row r="57" spans="1:82" ht="15.75">
      <c r="A57" s="5">
        <v>56</v>
      </c>
      <c r="B57" s="13" t="s">
        <v>146</v>
      </c>
      <c r="C57" s="25">
        <v>57</v>
      </c>
      <c r="D57" s="25">
        <v>457</v>
      </c>
      <c r="E57" s="25">
        <v>56</v>
      </c>
      <c r="F57" s="25">
        <v>115</v>
      </c>
      <c r="G57" s="25">
        <v>183</v>
      </c>
      <c r="H57" s="25">
        <v>154</v>
      </c>
      <c r="I57" s="25">
        <v>51</v>
      </c>
      <c r="J57" s="25">
        <v>0</v>
      </c>
      <c r="K57" s="33">
        <f t="shared" si="8"/>
        <v>1073</v>
      </c>
      <c r="L57" s="31">
        <f t="shared" si="9"/>
        <v>0.2</v>
      </c>
      <c r="M57" s="31">
        <f t="shared" si="10"/>
        <v>0.19258322798145808</v>
      </c>
      <c r="N57" s="31">
        <f t="shared" si="11"/>
        <v>0.16422287390029325</v>
      </c>
      <c r="O57" s="31">
        <f t="shared" si="12"/>
        <v>0.18976897689768976</v>
      </c>
      <c r="P57" s="31">
        <f t="shared" si="13"/>
        <v>0.18190854870775347</v>
      </c>
      <c r="Q57" s="31">
        <f t="shared" si="14"/>
        <v>0.17969661610268378</v>
      </c>
      <c r="R57" s="31">
        <f t="shared" si="15"/>
        <v>0.1401098901098901</v>
      </c>
      <c r="S57" s="31">
        <f t="shared" si="16"/>
        <v>0</v>
      </c>
      <c r="T57" s="36">
        <f t="shared" si="17"/>
        <v>0.18379582048646798</v>
      </c>
      <c r="U57" s="38">
        <f t="shared" si="18"/>
        <v>0.0002625754337067713</v>
      </c>
      <c r="V57" s="38">
        <f t="shared" si="19"/>
        <v>7.721853048300821E-05</v>
      </c>
      <c r="W57" s="38">
        <f t="shared" si="20"/>
        <v>0.0003831002380652489</v>
      </c>
      <c r="X57" s="38">
        <f t="shared" si="21"/>
        <v>3.5678597512919926E-05</v>
      </c>
      <c r="Y57" s="38">
        <f t="shared" si="22"/>
        <v>3.561794766732213E-06</v>
      </c>
      <c r="Z57" s="38">
        <f t="shared" si="23"/>
        <v>1.6803476580035555E-05</v>
      </c>
      <c r="AA57" s="38">
        <f t="shared" si="24"/>
        <v>0.0019084605128672086</v>
      </c>
      <c r="AB57" s="38">
        <f t="shared" si="25"/>
        <v>0.03378090362829396</v>
      </c>
      <c r="AC57" s="36"/>
      <c r="AD57" s="38">
        <f t="shared" si="26"/>
        <v>5.500850717502659E-05</v>
      </c>
      <c r="AE57" s="42">
        <f t="shared" si="27"/>
        <v>0</v>
      </c>
      <c r="AF57" s="38">
        <f t="shared" si="28"/>
        <v>0.0008043096836090425</v>
      </c>
      <c r="AG57" s="38">
        <f t="shared" si="29"/>
        <v>7.920009162491138E-06</v>
      </c>
      <c r="AH57" s="38">
        <f t="shared" si="30"/>
        <v>0.00011394877759645871</v>
      </c>
      <c r="AI57" s="38">
        <f t="shared" si="31"/>
        <v>0.00016606476571416677</v>
      </c>
      <c r="AJ57" s="38">
        <f t="shared" si="32"/>
        <v>0.002753451187383729</v>
      </c>
      <c r="AK57" s="38">
        <f t="shared" si="33"/>
        <v>0.037088299699758256</v>
      </c>
      <c r="AL57" s="36"/>
      <c r="AM57" s="38">
        <f t="shared" si="34"/>
        <v>0.0012800027519543188</v>
      </c>
      <c r="AN57" s="38">
        <f t="shared" si="35"/>
        <v>0.0008043096836090425</v>
      </c>
      <c r="AO57" s="42">
        <f t="shared" si="36"/>
        <v>0</v>
      </c>
      <c r="AP57" s="38">
        <f t="shared" si="37"/>
        <v>0.0006526033783535912</v>
      </c>
      <c r="AQ57" s="38">
        <f t="shared" si="38"/>
        <v>0.0003127830933952332</v>
      </c>
      <c r="AR57" s="38">
        <f t="shared" si="39"/>
        <v>0.00023943669774604184</v>
      </c>
      <c r="AS57" s="38">
        <f t="shared" si="40"/>
        <v>0.0005814359872762444</v>
      </c>
      <c r="AT57" s="38">
        <f t="shared" si="41"/>
        <v>0.026969152312071618</v>
      </c>
      <c r="AU57" s="36"/>
      <c r="AV57" s="38">
        <f t="shared" si="42"/>
        <v>0.00010467383372000604</v>
      </c>
      <c r="AW57" s="38">
        <f t="shared" si="43"/>
        <v>7.920009162491138E-06</v>
      </c>
      <c r="AX57" s="38">
        <f t="shared" si="44"/>
        <v>0.0006526033783535912</v>
      </c>
      <c r="AY57" s="42">
        <f t="shared" si="45"/>
        <v>0</v>
      </c>
      <c r="AZ57" s="38">
        <f t="shared" si="46"/>
        <v>6.178633132914513E-05</v>
      </c>
      <c r="BA57" s="38">
        <f t="shared" si="47"/>
        <v>0.0001014524519847735</v>
      </c>
      <c r="BB57" s="38">
        <f t="shared" si="48"/>
        <v>0.002466024900598218</v>
      </c>
      <c r="BC57" s="38">
        <f t="shared" si="49"/>
        <v>0.03601226459279591</v>
      </c>
      <c r="BD57" s="36"/>
      <c r="BE57" s="38">
        <f t="shared" si="50"/>
        <v>0.00032730060985972906</v>
      </c>
      <c r="BF57" s="38">
        <f t="shared" si="51"/>
        <v>0.00011394877759645871</v>
      </c>
      <c r="BG57" s="38">
        <f t="shared" si="52"/>
        <v>0.0003127830933952332</v>
      </c>
      <c r="BH57" s="38">
        <f t="shared" si="53"/>
        <v>6.178633132914513E-05</v>
      </c>
      <c r="BI57" s="42">
        <f t="shared" si="54"/>
        <v>0</v>
      </c>
      <c r="BJ57" s="38">
        <f t="shared" si="55"/>
        <v>4.892645849370379E-06</v>
      </c>
      <c r="BK57" s="38">
        <f t="shared" si="56"/>
        <v>0.0017471278605807365</v>
      </c>
      <c r="BL57" s="38">
        <f t="shared" si="57"/>
        <v>0.033090720092961115</v>
      </c>
      <c r="BM57" s="36"/>
      <c r="BN57" s="38">
        <f t="shared" si="58"/>
        <v>0.00041222739768179996</v>
      </c>
      <c r="BO57" s="38">
        <f t="shared" si="59"/>
        <v>0.00016606476571416677</v>
      </c>
      <c r="BP57" s="38">
        <f t="shared" si="60"/>
        <v>0.00023943669774604184</v>
      </c>
      <c r="BQ57" s="38">
        <f t="shared" si="61"/>
        <v>0.0001014524519847735</v>
      </c>
      <c r="BR57" s="38">
        <f t="shared" si="62"/>
        <v>4.892645849370379E-06</v>
      </c>
      <c r="BS57" s="42">
        <f t="shared" si="63"/>
        <v>0</v>
      </c>
      <c r="BT57" s="38">
        <f t="shared" si="64"/>
        <v>0.001567108874828526</v>
      </c>
      <c r="BU57" s="38">
        <f t="shared" si="65"/>
        <v>0.03229087383875531</v>
      </c>
      <c r="BV57" s="36"/>
      <c r="BW57" s="38">
        <f t="shared" si="66"/>
        <v>0.0035868252626494396</v>
      </c>
      <c r="BX57" s="38">
        <f t="shared" si="67"/>
        <v>0.002753451187383729</v>
      </c>
      <c r="BY57" s="38">
        <f t="shared" si="68"/>
        <v>0.0005814359872762444</v>
      </c>
      <c r="BZ57" s="38">
        <f t="shared" si="69"/>
        <v>0.002466024900598218</v>
      </c>
      <c r="CA57" s="38">
        <f t="shared" si="70"/>
        <v>0.0017471278605807365</v>
      </c>
      <c r="CB57" s="38">
        <f t="shared" si="71"/>
        <v>0.001567108874828526</v>
      </c>
      <c r="CC57" s="42">
        <f t="shared" si="72"/>
        <v>0</v>
      </c>
      <c r="CD57" s="38">
        <f t="shared" si="73"/>
        <v>0.019630781306605484</v>
      </c>
    </row>
    <row r="58" spans="1:82" ht="15.75">
      <c r="A58" s="5">
        <v>57</v>
      </c>
      <c r="B58" s="13" t="s">
        <v>147</v>
      </c>
      <c r="C58" s="25">
        <v>61</v>
      </c>
      <c r="D58" s="25">
        <v>439</v>
      </c>
      <c r="E58" s="25">
        <v>68</v>
      </c>
      <c r="F58" s="25">
        <v>124</v>
      </c>
      <c r="G58" s="25">
        <v>194</v>
      </c>
      <c r="H58" s="25">
        <v>120</v>
      </c>
      <c r="I58" s="25">
        <v>23</v>
      </c>
      <c r="J58" s="25">
        <v>0</v>
      </c>
      <c r="K58" s="33">
        <f t="shared" si="8"/>
        <v>1029</v>
      </c>
      <c r="L58" s="31">
        <f t="shared" si="9"/>
        <v>0.21403508771929824</v>
      </c>
      <c r="M58" s="31">
        <f t="shared" si="10"/>
        <v>0.18499789296249472</v>
      </c>
      <c r="N58" s="31">
        <f t="shared" si="11"/>
        <v>0.19941348973607037</v>
      </c>
      <c r="O58" s="31">
        <f t="shared" si="12"/>
        <v>0.20462046204620463</v>
      </c>
      <c r="P58" s="31">
        <f t="shared" si="13"/>
        <v>0.19284294234592445</v>
      </c>
      <c r="Q58" s="31">
        <f t="shared" si="14"/>
        <v>0.14002333722287047</v>
      </c>
      <c r="R58" s="31">
        <f t="shared" si="15"/>
        <v>0.06318681318681318</v>
      </c>
      <c r="S58" s="31">
        <f t="shared" si="16"/>
        <v>0</v>
      </c>
      <c r="T58" s="36">
        <f t="shared" si="17"/>
        <v>0.17625899280575538</v>
      </c>
      <c r="U58" s="38">
        <f t="shared" si="18"/>
        <v>0.001427033346916999</v>
      </c>
      <c r="V58" s="38">
        <f t="shared" si="19"/>
        <v>7.636837594945882E-05</v>
      </c>
      <c r="W58" s="38">
        <f t="shared" si="20"/>
        <v>0.0005361307280959662</v>
      </c>
      <c r="X58" s="38">
        <f t="shared" si="21"/>
        <v>0.0008043729374769486</v>
      </c>
      <c r="Y58" s="38">
        <f t="shared" si="22"/>
        <v>0.0002750273823508737</v>
      </c>
      <c r="Z58" s="38">
        <f t="shared" si="23"/>
        <v>0.0013130227355214585</v>
      </c>
      <c r="AA58" s="38">
        <f t="shared" si="24"/>
        <v>0.012785317803778328</v>
      </c>
      <c r="AB58" s="38">
        <f t="shared" si="25"/>
        <v>0.031067232544899327</v>
      </c>
      <c r="AC58" s="36"/>
      <c r="AD58" s="38">
        <f t="shared" si="26"/>
        <v>0.0008431586793445381</v>
      </c>
      <c r="AE58" s="42">
        <f t="shared" si="27"/>
        <v>0</v>
      </c>
      <c r="AF58" s="38">
        <f t="shared" si="28"/>
        <v>0.00020780943033832472</v>
      </c>
      <c r="AG58" s="38">
        <f t="shared" si="29"/>
        <v>0.00038504521744496783</v>
      </c>
      <c r="AH58" s="38">
        <f t="shared" si="30"/>
        <v>6.154479982845112E-05</v>
      </c>
      <c r="AI58" s="38">
        <f t="shared" si="31"/>
        <v>0.0020227106639765687</v>
      </c>
      <c r="AJ58" s="38">
        <f t="shared" si="32"/>
        <v>0.014837939156117452</v>
      </c>
      <c r="AK58" s="38">
        <f t="shared" si="33"/>
        <v>0.03422422040056265</v>
      </c>
      <c r="AL58" s="36"/>
      <c r="AM58" s="38">
        <f t="shared" si="34"/>
        <v>0.00021379112758313344</v>
      </c>
      <c r="AN58" s="38">
        <f t="shared" si="35"/>
        <v>0.00020780943033832472</v>
      </c>
      <c r="AO58" s="42">
        <f t="shared" si="36"/>
        <v>0</v>
      </c>
      <c r="AP58" s="38">
        <f t="shared" si="37"/>
        <v>2.711256063850487E-05</v>
      </c>
      <c r="AQ58" s="38">
        <f t="shared" si="38"/>
        <v>4.317209300615343E-05</v>
      </c>
      <c r="AR58" s="38">
        <f t="shared" si="39"/>
        <v>0.0035271902155411443</v>
      </c>
      <c r="AS58" s="38">
        <f t="shared" si="40"/>
        <v>0.018557707403655938</v>
      </c>
      <c r="AT58" s="38">
        <f t="shared" si="41"/>
        <v>0.039765739888717844</v>
      </c>
      <c r="AU58" s="36"/>
      <c r="AV58" s="38">
        <f t="shared" si="42"/>
        <v>8.863517656447347E-05</v>
      </c>
      <c r="AW58" s="38">
        <f t="shared" si="43"/>
        <v>0.00038504521744496783</v>
      </c>
      <c r="AX58" s="38">
        <f t="shared" si="44"/>
        <v>2.711256063850487E-05</v>
      </c>
      <c r="AY58" s="42">
        <f t="shared" si="45"/>
        <v>0</v>
      </c>
      <c r="AZ58" s="38">
        <f t="shared" si="46"/>
        <v>0.00013870997029048776</v>
      </c>
      <c r="BA58" s="38">
        <f t="shared" si="47"/>
        <v>0.004172788535441414</v>
      </c>
      <c r="BB58" s="38">
        <f t="shared" si="48"/>
        <v>0.020003477029681638</v>
      </c>
      <c r="BC58" s="38">
        <f t="shared" si="49"/>
        <v>0.04186953348800227</v>
      </c>
      <c r="BD58" s="36"/>
      <c r="BE58" s="38">
        <f t="shared" si="50"/>
        <v>0.00044910702552620856</v>
      </c>
      <c r="BF58" s="38">
        <f t="shared" si="51"/>
        <v>6.154479982845112E-05</v>
      </c>
      <c r="BG58" s="38">
        <f t="shared" si="52"/>
        <v>4.317209300615343E-05</v>
      </c>
      <c r="BH58" s="38">
        <f t="shared" si="53"/>
        <v>0.00013870997029048776</v>
      </c>
      <c r="BI58" s="42">
        <f t="shared" si="54"/>
        <v>0</v>
      </c>
      <c r="BJ58" s="38">
        <f t="shared" si="55"/>
        <v>0.0027899106853553498</v>
      </c>
      <c r="BK58" s="38">
        <f t="shared" si="56"/>
        <v>0.01681071182852414</v>
      </c>
      <c r="BL58" s="38">
        <f t="shared" si="57"/>
        <v>0.03718840041263354</v>
      </c>
      <c r="BM58" s="36"/>
      <c r="BN58" s="38">
        <f t="shared" si="58"/>
        <v>0.005477739211545477</v>
      </c>
      <c r="BO58" s="38">
        <f t="shared" si="59"/>
        <v>0.0020227106639765687</v>
      </c>
      <c r="BP58" s="38">
        <f t="shared" si="60"/>
        <v>0.0035271902155411443</v>
      </c>
      <c r="BQ58" s="38">
        <f t="shared" si="61"/>
        <v>0.004172788535441414</v>
      </c>
      <c r="BR58" s="38">
        <f t="shared" si="62"/>
        <v>0.0027899106853553498</v>
      </c>
      <c r="BS58" s="42">
        <f t="shared" si="63"/>
        <v>0</v>
      </c>
      <c r="BT58" s="38">
        <f t="shared" si="64"/>
        <v>0.005903851425943609</v>
      </c>
      <c r="BU58" s="38">
        <f t="shared" si="65"/>
        <v>0.0196065349670297</v>
      </c>
      <c r="BV58" s="36"/>
      <c r="BW58" s="38">
        <f t="shared" si="66"/>
        <v>0.02275520192942798</v>
      </c>
      <c r="BX58" s="38">
        <f t="shared" si="67"/>
        <v>0.014837939156117452</v>
      </c>
      <c r="BY58" s="38">
        <f t="shared" si="68"/>
        <v>0.018557707403655938</v>
      </c>
      <c r="BZ58" s="38">
        <f t="shared" si="69"/>
        <v>0.020003477029681638</v>
      </c>
      <c r="CA58" s="38">
        <f t="shared" si="70"/>
        <v>0.01681071182852414</v>
      </c>
      <c r="CB58" s="38">
        <f t="shared" si="71"/>
        <v>0.005903851425943609</v>
      </c>
      <c r="CC58" s="42">
        <f t="shared" si="72"/>
        <v>0</v>
      </c>
      <c r="CD58" s="38">
        <f t="shared" si="73"/>
        <v>0.003992573360705229</v>
      </c>
    </row>
    <row r="59" spans="1:82" s="12" customFormat="1" ht="15.75">
      <c r="A59" s="5">
        <v>58</v>
      </c>
      <c r="B59" s="13" t="s">
        <v>148</v>
      </c>
      <c r="C59" s="25">
        <v>40</v>
      </c>
      <c r="D59" s="25">
        <v>451</v>
      </c>
      <c r="E59" s="25">
        <v>59</v>
      </c>
      <c r="F59" s="25">
        <v>85</v>
      </c>
      <c r="G59" s="25">
        <v>168</v>
      </c>
      <c r="H59" s="25">
        <v>167</v>
      </c>
      <c r="I59" s="25">
        <v>46</v>
      </c>
      <c r="J59" s="25">
        <v>0</v>
      </c>
      <c r="K59" s="33">
        <f t="shared" si="8"/>
        <v>1016</v>
      </c>
      <c r="L59" s="31">
        <f t="shared" si="9"/>
        <v>0.14035087719298245</v>
      </c>
      <c r="M59" s="31">
        <f t="shared" si="10"/>
        <v>0.19005478297513695</v>
      </c>
      <c r="N59" s="31">
        <f t="shared" si="11"/>
        <v>0.17302052785923755</v>
      </c>
      <c r="O59" s="31">
        <f t="shared" si="12"/>
        <v>0.14026402640264027</v>
      </c>
      <c r="P59" s="31">
        <f t="shared" si="13"/>
        <v>0.16699801192842942</v>
      </c>
      <c r="Q59" s="31">
        <f t="shared" si="14"/>
        <v>0.19486581096849476</v>
      </c>
      <c r="R59" s="31">
        <f t="shared" si="15"/>
        <v>0.12637362637362637</v>
      </c>
      <c r="S59" s="31">
        <f t="shared" si="16"/>
        <v>0</v>
      </c>
      <c r="T59" s="36">
        <f t="shared" si="17"/>
        <v>0.17403220280918122</v>
      </c>
      <c r="U59" s="38">
        <f t="shared" si="18"/>
        <v>0.0011344316952644074</v>
      </c>
      <c r="V59" s="38">
        <f t="shared" si="19"/>
        <v>0.00025672307517447796</v>
      </c>
      <c r="W59" s="38">
        <f t="shared" si="20"/>
        <v>1.023486204343526E-06</v>
      </c>
      <c r="X59" s="38">
        <f t="shared" si="21"/>
        <v>0.001140289737823269</v>
      </c>
      <c r="Y59" s="38">
        <f t="shared" si="22"/>
        <v>4.947984134685179E-05</v>
      </c>
      <c r="Z59" s="38">
        <f t="shared" si="23"/>
        <v>0.0004340392289358156</v>
      </c>
      <c r="AA59" s="38">
        <f t="shared" si="24"/>
        <v>0.002271339907863624</v>
      </c>
      <c r="AB59" s="38">
        <f t="shared" si="25"/>
        <v>0.030287207614615983</v>
      </c>
      <c r="AC59" s="36"/>
      <c r="AD59" s="38">
        <f t="shared" si="26"/>
        <v>0.0024704782500012917</v>
      </c>
      <c r="AE59" s="42">
        <f t="shared" si="27"/>
        <v>0</v>
      </c>
      <c r="AF59" s="38">
        <f t="shared" si="28"/>
        <v>0.00029016584735354486</v>
      </c>
      <c r="AG59" s="38">
        <f t="shared" si="29"/>
        <v>0.0024791194400616214</v>
      </c>
      <c r="AH59" s="38">
        <f t="shared" si="30"/>
        <v>0.0005316146911002906</v>
      </c>
      <c r="AI59" s="38">
        <f t="shared" si="31"/>
        <v>2.314599035287246E-05</v>
      </c>
      <c r="AJ59" s="38">
        <f t="shared" si="32"/>
        <v>0.004055289706106115</v>
      </c>
      <c r="AK59" s="38">
        <f t="shared" si="33"/>
        <v>0.036120820531726404</v>
      </c>
      <c r="AL59" s="36"/>
      <c r="AM59" s="38">
        <f t="shared" si="34"/>
        <v>0.0010673060746551424</v>
      </c>
      <c r="AN59" s="38">
        <f t="shared" si="35"/>
        <v>0.00029016584735354486</v>
      </c>
      <c r="AO59" s="42">
        <f t="shared" si="36"/>
        <v>0</v>
      </c>
      <c r="AP59" s="38">
        <f t="shared" si="37"/>
        <v>0.0010729883876760599</v>
      </c>
      <c r="AQ59" s="38">
        <f t="shared" si="38"/>
        <v>3.627069813683773E-05</v>
      </c>
      <c r="AR59" s="38">
        <f t="shared" si="39"/>
        <v>0.00047721639412359827</v>
      </c>
      <c r="AS59" s="38">
        <f t="shared" si="40"/>
        <v>0.0021759334182083145</v>
      </c>
      <c r="AT59" s="38">
        <f t="shared" si="41"/>
        <v>0.029936103060689195</v>
      </c>
      <c r="AU59" s="36"/>
      <c r="AV59" s="38">
        <f t="shared" si="42"/>
        <v>7.543059783061309E-09</v>
      </c>
      <c r="AW59" s="38">
        <f t="shared" si="43"/>
        <v>0.0024791194400616214</v>
      </c>
      <c r="AX59" s="38">
        <f t="shared" si="44"/>
        <v>0.0010729883876760599</v>
      </c>
      <c r="AY59" s="42">
        <f t="shared" si="45"/>
        <v>0</v>
      </c>
      <c r="AZ59" s="38">
        <f t="shared" si="46"/>
        <v>0.0007147059820931038</v>
      </c>
      <c r="BA59" s="38">
        <f t="shared" si="47"/>
        <v>0.0029813548777759854</v>
      </c>
      <c r="BB59" s="38">
        <f t="shared" si="48"/>
        <v>0.00019294321296602933</v>
      </c>
      <c r="BC59" s="38">
        <f t="shared" si="49"/>
        <v>0.019673997102680568</v>
      </c>
      <c r="BD59" s="36"/>
      <c r="BE59" s="38">
        <f t="shared" si="50"/>
        <v>0.0007100697896090645</v>
      </c>
      <c r="BF59" s="38">
        <f t="shared" si="51"/>
        <v>0.0005316146911002906</v>
      </c>
      <c r="BG59" s="38">
        <f t="shared" si="52"/>
        <v>3.627069813683773E-05</v>
      </c>
      <c r="BH59" s="38">
        <f t="shared" si="53"/>
        <v>0.0007147059820931038</v>
      </c>
      <c r="BI59" s="42">
        <f t="shared" si="54"/>
        <v>0</v>
      </c>
      <c r="BJ59" s="38">
        <f t="shared" si="55"/>
        <v>0.0007766142233374666</v>
      </c>
      <c r="BK59" s="38">
        <f t="shared" si="56"/>
        <v>0.0016503407017052906</v>
      </c>
      <c r="BL59" s="38">
        <f t="shared" si="57"/>
        <v>0.027888335988047856</v>
      </c>
      <c r="BM59" s="36"/>
      <c r="BN59" s="38">
        <f t="shared" si="58"/>
        <v>0.0029718780045484925</v>
      </c>
      <c r="BO59" s="38">
        <f t="shared" si="59"/>
        <v>2.314599035287246E-05</v>
      </c>
      <c r="BP59" s="38">
        <f t="shared" si="60"/>
        <v>0.00047721639412359827</v>
      </c>
      <c r="BQ59" s="38">
        <f t="shared" si="61"/>
        <v>0.0029813548777759854</v>
      </c>
      <c r="BR59" s="38">
        <f t="shared" si="62"/>
        <v>0.0007766142233374666</v>
      </c>
      <c r="BS59" s="42">
        <f t="shared" si="63"/>
        <v>0</v>
      </c>
      <c r="BT59" s="38">
        <f t="shared" si="64"/>
        <v>0.004691179350577526</v>
      </c>
      <c r="BU59" s="38">
        <f t="shared" si="65"/>
        <v>0.037972684284409135</v>
      </c>
      <c r="BV59" s="36"/>
      <c r="BW59" s="38">
        <f t="shared" si="66"/>
        <v>0.0001953635404671902</v>
      </c>
      <c r="BX59" s="38">
        <f t="shared" si="67"/>
        <v>0.004055289706106115</v>
      </c>
      <c r="BY59" s="38">
        <f t="shared" si="68"/>
        <v>0.0021759334182083145</v>
      </c>
      <c r="BZ59" s="38">
        <f t="shared" si="69"/>
        <v>0.00019294321296602933</v>
      </c>
      <c r="CA59" s="38">
        <f t="shared" si="70"/>
        <v>0.0016503407017052906</v>
      </c>
      <c r="CB59" s="38">
        <f t="shared" si="71"/>
        <v>0.004691179350577526</v>
      </c>
      <c r="CC59" s="42">
        <f t="shared" si="72"/>
        <v>0</v>
      </c>
      <c r="CD59" s="38">
        <f t="shared" si="73"/>
        <v>0.015970293442820915</v>
      </c>
    </row>
    <row r="60" spans="1:82" ht="15.75">
      <c r="A60" s="5">
        <v>59</v>
      </c>
      <c r="B60" s="13" t="s">
        <v>149</v>
      </c>
      <c r="C60" s="25">
        <v>66</v>
      </c>
      <c r="D60" s="25">
        <v>435</v>
      </c>
      <c r="E60" s="25">
        <v>63</v>
      </c>
      <c r="F60" s="25">
        <v>103</v>
      </c>
      <c r="G60" s="25">
        <v>169</v>
      </c>
      <c r="H60" s="25">
        <v>118</v>
      </c>
      <c r="I60" s="25">
        <v>42</v>
      </c>
      <c r="J60" s="25">
        <v>2</v>
      </c>
      <c r="K60" s="33">
        <f t="shared" si="8"/>
        <v>998</v>
      </c>
      <c r="L60" s="31">
        <f t="shared" si="9"/>
        <v>0.23157894736842105</v>
      </c>
      <c r="M60" s="31">
        <f t="shared" si="10"/>
        <v>0.18331226295828065</v>
      </c>
      <c r="N60" s="31">
        <f t="shared" si="11"/>
        <v>0.18475073313782991</v>
      </c>
      <c r="O60" s="31">
        <f t="shared" si="12"/>
        <v>0.16996699669966997</v>
      </c>
      <c r="P60" s="31">
        <f t="shared" si="13"/>
        <v>0.1679920477137177</v>
      </c>
      <c r="Q60" s="31">
        <f t="shared" si="14"/>
        <v>0.13768961493582263</v>
      </c>
      <c r="R60" s="31">
        <f t="shared" si="15"/>
        <v>0.11538461538461539</v>
      </c>
      <c r="S60" s="31">
        <f t="shared" si="16"/>
        <v>0.3333333333333333</v>
      </c>
      <c r="T60" s="36">
        <f t="shared" si="17"/>
        <v>0.17094895512161698</v>
      </c>
      <c r="U60" s="38">
        <f t="shared" si="18"/>
        <v>0.003675995959847522</v>
      </c>
      <c r="V60" s="38">
        <f t="shared" si="19"/>
        <v>0.00015285138066410938</v>
      </c>
      <c r="W60" s="38">
        <f t="shared" si="20"/>
        <v>0.00019048907640881866</v>
      </c>
      <c r="X60" s="38">
        <f t="shared" si="21"/>
        <v>9.642423424326624E-07</v>
      </c>
      <c r="Y60" s="38">
        <f t="shared" si="22"/>
        <v>8.74330141888963E-06</v>
      </c>
      <c r="Z60" s="38">
        <f t="shared" si="23"/>
        <v>0.001106183709594395</v>
      </c>
      <c r="AA60" s="38">
        <f t="shared" si="24"/>
        <v>0.003087395850408934</v>
      </c>
      <c r="AB60" s="38">
        <f t="shared" si="25"/>
        <v>0.026368686287205734</v>
      </c>
      <c r="AC60" s="36"/>
      <c r="AD60" s="38">
        <f t="shared" si="26"/>
        <v>0.00232967282394809</v>
      </c>
      <c r="AE60" s="42">
        <f t="shared" si="27"/>
        <v>0</v>
      </c>
      <c r="AF60" s="38">
        <f t="shared" si="28"/>
        <v>2.0691964574524848E-06</v>
      </c>
      <c r="AG60" s="38">
        <f t="shared" si="29"/>
        <v>0.00017809613151321277</v>
      </c>
      <c r="AH60" s="38">
        <f t="shared" si="30"/>
        <v>0.00023470899513973906</v>
      </c>
      <c r="AI60" s="38">
        <f t="shared" si="31"/>
        <v>0.002081426012581093</v>
      </c>
      <c r="AJ60" s="38">
        <f t="shared" si="32"/>
        <v>0.0046141653048920725</v>
      </c>
      <c r="AK60" s="38">
        <f t="shared" si="33"/>
        <v>0.022506321556476503</v>
      </c>
      <c r="AL60" s="36"/>
      <c r="AM60" s="38">
        <f t="shared" si="34"/>
        <v>0.002192881648026138</v>
      </c>
      <c r="AN60" s="38">
        <f t="shared" si="35"/>
        <v>2.0691964574524848E-06</v>
      </c>
      <c r="AO60" s="42">
        <f t="shared" si="36"/>
        <v>0</v>
      </c>
      <c r="AP60" s="38">
        <f t="shared" si="37"/>
        <v>0.0002185588630729781</v>
      </c>
      <c r="AQ60" s="38">
        <f t="shared" si="38"/>
        <v>0.00028085353714435115</v>
      </c>
      <c r="AR60" s="38">
        <f t="shared" si="39"/>
        <v>0.0022147488464233016</v>
      </c>
      <c r="AS60" s="38">
        <f t="shared" si="40"/>
        <v>0.004811658292152823</v>
      </c>
      <c r="AT60" s="38">
        <f t="shared" si="41"/>
        <v>0.022076789080856807</v>
      </c>
      <c r="AU60" s="36"/>
      <c r="AV60" s="38">
        <f t="shared" si="42"/>
        <v>0.003796032465208617</v>
      </c>
      <c r="AW60" s="38">
        <f t="shared" si="43"/>
        <v>0.00017809613151321277</v>
      </c>
      <c r="AX60" s="38">
        <f t="shared" si="44"/>
        <v>0.0002185588630729781</v>
      </c>
      <c r="AY60" s="42">
        <f t="shared" si="45"/>
        <v>0</v>
      </c>
      <c r="AZ60" s="38">
        <f t="shared" si="46"/>
        <v>3.900423497113894E-06</v>
      </c>
      <c r="BA60" s="38">
        <f t="shared" si="47"/>
        <v>0.0010418293735291449</v>
      </c>
      <c r="BB60" s="38">
        <f t="shared" si="48"/>
        <v>0.0029792363500220193</v>
      </c>
      <c r="BC60" s="38">
        <f t="shared" si="49"/>
        <v>0.026688559945103413</v>
      </c>
      <c r="BD60" s="36"/>
      <c r="BE60" s="38">
        <f t="shared" si="50"/>
        <v>0.0040432938076973126</v>
      </c>
      <c r="BF60" s="38">
        <f t="shared" si="51"/>
        <v>0.00023470899513973906</v>
      </c>
      <c r="BG60" s="38">
        <f t="shared" si="52"/>
        <v>0.00028085353714435115</v>
      </c>
      <c r="BH60" s="38">
        <f t="shared" si="53"/>
        <v>3.900423497113894E-06</v>
      </c>
      <c r="BI60" s="42">
        <f t="shared" si="54"/>
        <v>0</v>
      </c>
      <c r="BJ60" s="38">
        <f t="shared" si="55"/>
        <v>0.0009182374322588496</v>
      </c>
      <c r="BK60" s="38">
        <f t="shared" si="56"/>
        <v>0.0027675419362610787</v>
      </c>
      <c r="BL60" s="38">
        <f t="shared" si="57"/>
        <v>0.02733774073034731</v>
      </c>
      <c r="BM60" s="36"/>
      <c r="BN60" s="38">
        <f t="shared" si="58"/>
        <v>0.008815206744638978</v>
      </c>
      <c r="BO60" s="38">
        <f t="shared" si="59"/>
        <v>0.002081426012581093</v>
      </c>
      <c r="BP60" s="38">
        <f t="shared" si="60"/>
        <v>0.0022147488464233016</v>
      </c>
      <c r="BQ60" s="38">
        <f t="shared" si="61"/>
        <v>0.0010418293735291449</v>
      </c>
      <c r="BR60" s="38">
        <f t="shared" si="62"/>
        <v>0.0009182374322588496</v>
      </c>
      <c r="BS60" s="42">
        <f t="shared" si="63"/>
        <v>0</v>
      </c>
      <c r="BT60" s="38">
        <f t="shared" si="64"/>
        <v>0.0004975130049793551</v>
      </c>
      <c r="BU60" s="38">
        <f t="shared" si="65"/>
        <v>0.038276464548404464</v>
      </c>
      <c r="BV60" s="36"/>
      <c r="BW60" s="38">
        <f t="shared" si="66"/>
        <v>0.013501122785162844</v>
      </c>
      <c r="BX60" s="38">
        <f t="shared" si="67"/>
        <v>0.0046141653048920725</v>
      </c>
      <c r="BY60" s="38">
        <f t="shared" si="68"/>
        <v>0.004811658292152823</v>
      </c>
      <c r="BZ60" s="38">
        <f t="shared" si="69"/>
        <v>0.0029792363500220193</v>
      </c>
      <c r="CA60" s="38">
        <f t="shared" si="70"/>
        <v>0.0027675419362610787</v>
      </c>
      <c r="CB60" s="38">
        <f t="shared" si="71"/>
        <v>0.0004975130049793551</v>
      </c>
      <c r="CC60" s="42">
        <f t="shared" si="72"/>
        <v>0</v>
      </c>
      <c r="CD60" s="38">
        <f t="shared" si="73"/>
        <v>0.0475016436554898</v>
      </c>
    </row>
    <row r="61" spans="1:82" ht="15.75">
      <c r="A61" s="5">
        <v>60</v>
      </c>
      <c r="B61" s="13" t="s">
        <v>150</v>
      </c>
      <c r="C61" s="25">
        <v>56</v>
      </c>
      <c r="D61" s="25">
        <v>370</v>
      </c>
      <c r="E61" s="25">
        <v>56</v>
      </c>
      <c r="F61" s="25">
        <v>87</v>
      </c>
      <c r="G61" s="25">
        <v>165</v>
      </c>
      <c r="H61" s="25">
        <v>152</v>
      </c>
      <c r="I61" s="25">
        <v>47</v>
      </c>
      <c r="J61" s="25">
        <v>0</v>
      </c>
      <c r="K61" s="33">
        <f t="shared" si="8"/>
        <v>933</v>
      </c>
      <c r="L61" s="31">
        <f t="shared" si="9"/>
        <v>0.19649122807017544</v>
      </c>
      <c r="M61" s="31">
        <f t="shared" si="10"/>
        <v>0.15592077538980195</v>
      </c>
      <c r="N61" s="31">
        <f t="shared" si="11"/>
        <v>0.16422287390029325</v>
      </c>
      <c r="O61" s="31">
        <f t="shared" si="12"/>
        <v>0.14356435643564355</v>
      </c>
      <c r="P61" s="31">
        <f t="shared" si="13"/>
        <v>0.16401590457256462</v>
      </c>
      <c r="Q61" s="31">
        <f t="shared" si="14"/>
        <v>0.17736289381563594</v>
      </c>
      <c r="R61" s="31">
        <f t="shared" si="15"/>
        <v>0.12912087912087913</v>
      </c>
      <c r="S61" s="31">
        <f t="shared" si="16"/>
        <v>0</v>
      </c>
      <c r="T61" s="36">
        <f t="shared" si="17"/>
        <v>0.15981500513874614</v>
      </c>
      <c r="U61" s="38">
        <f t="shared" si="18"/>
        <v>0.0013451453285159007</v>
      </c>
      <c r="V61" s="38">
        <f t="shared" si="19"/>
        <v>1.5165025337561879E-05</v>
      </c>
      <c r="W61" s="38">
        <f t="shared" si="20"/>
        <v>1.9429307019022876E-05</v>
      </c>
      <c r="X61" s="38">
        <f t="shared" si="21"/>
        <v>0.00026408358327164965</v>
      </c>
      <c r="Y61" s="38">
        <f t="shared" si="22"/>
        <v>1.76475560530565E-05</v>
      </c>
      <c r="Z61" s="38">
        <f t="shared" si="23"/>
        <v>0.00030792839701651744</v>
      </c>
      <c r="AA61" s="38">
        <f t="shared" si="24"/>
        <v>0.0009421293720007</v>
      </c>
      <c r="AB61" s="38">
        <f t="shared" si="25"/>
        <v>0.025540835867497454</v>
      </c>
      <c r="AC61" s="36"/>
      <c r="AD61" s="38">
        <f t="shared" si="26"/>
        <v>0.0016459616306904242</v>
      </c>
      <c r="AE61" s="42">
        <f t="shared" si="27"/>
        <v>0</v>
      </c>
      <c r="AF61" s="38">
        <f t="shared" si="28"/>
        <v>6.892483967790179E-05</v>
      </c>
      <c r="AG61" s="38">
        <f t="shared" si="29"/>
        <v>0.00015268108937068495</v>
      </c>
      <c r="AH61" s="38">
        <f t="shared" si="30"/>
        <v>6.553111648561585E-05</v>
      </c>
      <c r="AI61" s="38">
        <f t="shared" si="31"/>
        <v>0.0004597644425874895</v>
      </c>
      <c r="AJ61" s="38">
        <f t="shared" si="32"/>
        <v>0.0007182344400250231</v>
      </c>
      <c r="AK61" s="38">
        <f t="shared" si="33"/>
        <v>0.02431128819815707</v>
      </c>
      <c r="AL61" s="36"/>
      <c r="AM61" s="38">
        <f t="shared" si="34"/>
        <v>0.0010412466808329534</v>
      </c>
      <c r="AN61" s="38">
        <f t="shared" si="35"/>
        <v>6.892483967790179E-05</v>
      </c>
      <c r="AO61" s="42">
        <f t="shared" si="36"/>
        <v>0</v>
      </c>
      <c r="AP61" s="38">
        <f t="shared" si="37"/>
        <v>0.00042677434383723645</v>
      </c>
      <c r="AQ61" s="38">
        <f t="shared" si="38"/>
        <v>4.2836302620438284E-08</v>
      </c>
      <c r="AR61" s="38">
        <f t="shared" si="39"/>
        <v>0.0001726601233756026</v>
      </c>
      <c r="AS61" s="38">
        <f t="shared" si="40"/>
        <v>0.0012321500374940157</v>
      </c>
      <c r="AT61" s="38">
        <f t="shared" si="41"/>
        <v>0.026969152312071618</v>
      </c>
      <c r="AU61" s="36"/>
      <c r="AV61" s="38">
        <f t="shared" si="42"/>
        <v>0.002801253741018216</v>
      </c>
      <c r="AW61" s="38">
        <f t="shared" si="43"/>
        <v>0.00015268108937068495</v>
      </c>
      <c r="AX61" s="38">
        <f t="shared" si="44"/>
        <v>0.00042677434383723645</v>
      </c>
      <c r="AY61" s="42">
        <f t="shared" si="45"/>
        <v>0</v>
      </c>
      <c r="AZ61" s="38">
        <f t="shared" si="46"/>
        <v>0.00041826582119679976</v>
      </c>
      <c r="BA61" s="38">
        <f t="shared" si="47"/>
        <v>0.0011423411290267427</v>
      </c>
      <c r="BB61" s="38">
        <f t="shared" si="48"/>
        <v>0.00020861403694211438</v>
      </c>
      <c r="BC61" s="38">
        <f t="shared" si="49"/>
        <v>0.02061072443878051</v>
      </c>
      <c r="BD61" s="36"/>
      <c r="BE61" s="38">
        <f t="shared" si="50"/>
        <v>0.001054646636274473</v>
      </c>
      <c r="BF61" s="38">
        <f t="shared" si="51"/>
        <v>6.553111648561585E-05</v>
      </c>
      <c r="BG61" s="38">
        <f t="shared" si="52"/>
        <v>4.2836302620438284E-08</v>
      </c>
      <c r="BH61" s="38">
        <f t="shared" si="53"/>
        <v>0.00041826582119679976</v>
      </c>
      <c r="BI61" s="42">
        <f t="shared" si="54"/>
        <v>0</v>
      </c>
      <c r="BJ61" s="38">
        <f t="shared" si="55"/>
        <v>0.00017814212185466143</v>
      </c>
      <c r="BK61" s="38">
        <f t="shared" si="56"/>
        <v>0.0012176628012737782</v>
      </c>
      <c r="BL61" s="38">
        <f t="shared" si="57"/>
        <v>0.026901216952756626</v>
      </c>
      <c r="BM61" s="36"/>
      <c r="BN61" s="38">
        <f t="shared" si="58"/>
        <v>0.0003658931713533891</v>
      </c>
      <c r="BO61" s="38">
        <f t="shared" si="59"/>
        <v>0.0004597644425874895</v>
      </c>
      <c r="BP61" s="38">
        <f t="shared" si="60"/>
        <v>0.0001726601233756026</v>
      </c>
      <c r="BQ61" s="38">
        <f t="shared" si="61"/>
        <v>0.0011423411290267427</v>
      </c>
      <c r="BR61" s="38">
        <f t="shared" si="62"/>
        <v>0.00017814212185466143</v>
      </c>
      <c r="BS61" s="42">
        <f t="shared" si="63"/>
        <v>0</v>
      </c>
      <c r="BT61" s="38">
        <f t="shared" si="64"/>
        <v>0.002327291981809132</v>
      </c>
      <c r="BU61" s="38">
        <f t="shared" si="65"/>
        <v>0.03145759610265655</v>
      </c>
      <c r="BV61" s="36"/>
      <c r="BW61" s="38">
        <f t="shared" si="66"/>
        <v>0.0045387639175499496</v>
      </c>
      <c r="BX61" s="38">
        <f t="shared" si="67"/>
        <v>0.0007182344400250231</v>
      </c>
      <c r="BY61" s="38">
        <f t="shared" si="68"/>
        <v>0.0012321500374940157</v>
      </c>
      <c r="BZ61" s="38">
        <f t="shared" si="69"/>
        <v>0.00020861403694211438</v>
      </c>
      <c r="CA61" s="38">
        <f t="shared" si="70"/>
        <v>0.0012176628012737782</v>
      </c>
      <c r="CB61" s="38">
        <f t="shared" si="71"/>
        <v>0.002327291981809132</v>
      </c>
      <c r="CC61" s="42">
        <f t="shared" si="72"/>
        <v>0</v>
      </c>
      <c r="CD61" s="38">
        <f t="shared" si="73"/>
        <v>0.01667220142494868</v>
      </c>
    </row>
    <row r="62" spans="1:82" ht="15.75">
      <c r="A62" s="5">
        <v>61</v>
      </c>
      <c r="B62" s="13" t="s">
        <v>151</v>
      </c>
      <c r="C62" s="25">
        <v>40</v>
      </c>
      <c r="D62" s="25">
        <v>369</v>
      </c>
      <c r="E62" s="25">
        <v>44</v>
      </c>
      <c r="F62" s="25">
        <v>98</v>
      </c>
      <c r="G62" s="25">
        <v>141</v>
      </c>
      <c r="H62" s="25">
        <v>101</v>
      </c>
      <c r="I62" s="25">
        <v>37</v>
      </c>
      <c r="J62" s="25">
        <v>0</v>
      </c>
      <c r="K62" s="33">
        <f t="shared" si="8"/>
        <v>830</v>
      </c>
      <c r="L62" s="31">
        <f t="shared" si="9"/>
        <v>0.14035087719298245</v>
      </c>
      <c r="M62" s="31">
        <f t="shared" si="10"/>
        <v>0.1554993678887484</v>
      </c>
      <c r="N62" s="31">
        <f t="shared" si="11"/>
        <v>0.12903225806451613</v>
      </c>
      <c r="O62" s="31">
        <f t="shared" si="12"/>
        <v>0.1617161716171617</v>
      </c>
      <c r="P62" s="31">
        <f t="shared" si="13"/>
        <v>0.14015904572564614</v>
      </c>
      <c r="Q62" s="31">
        <f t="shared" si="14"/>
        <v>0.11785297549591599</v>
      </c>
      <c r="R62" s="31">
        <f t="shared" si="15"/>
        <v>0.10164835164835165</v>
      </c>
      <c r="S62" s="31">
        <f t="shared" si="16"/>
        <v>0</v>
      </c>
      <c r="T62" s="36">
        <f t="shared" si="17"/>
        <v>0.1421719767043508</v>
      </c>
      <c r="U62" s="38">
        <f t="shared" si="18"/>
        <v>3.3164034303060687E-06</v>
      </c>
      <c r="V62" s="38">
        <f t="shared" si="19"/>
        <v>0.00017761935578195892</v>
      </c>
      <c r="W62" s="38">
        <f t="shared" si="20"/>
        <v>0.00017265220593401894</v>
      </c>
      <c r="X62" s="38">
        <f t="shared" si="21"/>
        <v>0.00038197555478994337</v>
      </c>
      <c r="Y62" s="38">
        <f t="shared" si="22"/>
        <v>4.051891125028936E-06</v>
      </c>
      <c r="Z62" s="38">
        <f t="shared" si="23"/>
        <v>0.0005914138197758541</v>
      </c>
      <c r="AA62" s="38">
        <f t="shared" si="24"/>
        <v>0.0016421641876792027</v>
      </c>
      <c r="AB62" s="38">
        <f t="shared" si="25"/>
        <v>0.02021287096002247</v>
      </c>
      <c r="AC62" s="36"/>
      <c r="AD62" s="38">
        <f t="shared" si="26"/>
        <v>0.00022947677035970782</v>
      </c>
      <c r="AE62" s="42">
        <f t="shared" si="27"/>
        <v>0</v>
      </c>
      <c r="AF62" s="38">
        <f t="shared" si="28"/>
        <v>0.000700507902447973</v>
      </c>
      <c r="AG62" s="38">
        <f t="shared" si="29"/>
        <v>3.864864859761344E-05</v>
      </c>
      <c r="AH62" s="38">
        <f t="shared" si="30"/>
        <v>0.00023532548406776673</v>
      </c>
      <c r="AI62" s="38">
        <f t="shared" si="31"/>
        <v>0.0014172508601951108</v>
      </c>
      <c r="AJ62" s="38">
        <f t="shared" si="32"/>
        <v>0.0028999319501234757</v>
      </c>
      <c r="AK62" s="38">
        <f t="shared" si="33"/>
        <v>0.02418005341380032</v>
      </c>
      <c r="AL62" s="36"/>
      <c r="AM62" s="38">
        <f t="shared" si="34"/>
        <v>0.00012811113897528374</v>
      </c>
      <c r="AN62" s="38">
        <f t="shared" si="35"/>
        <v>0.000700507902447973</v>
      </c>
      <c r="AO62" s="42">
        <f t="shared" si="36"/>
        <v>0</v>
      </c>
      <c r="AP62" s="38">
        <f t="shared" si="37"/>
        <v>0.0010682382051168092</v>
      </c>
      <c r="AQ62" s="38">
        <f t="shared" si="38"/>
        <v>0.00012380540365587505</v>
      </c>
      <c r="AR62" s="38">
        <f t="shared" si="39"/>
        <v>0.0001249763587486069</v>
      </c>
      <c r="AS62" s="38">
        <f t="shared" si="40"/>
        <v>0.000749878330609254</v>
      </c>
      <c r="AT62" s="38">
        <f t="shared" si="41"/>
        <v>0.016649323621227886</v>
      </c>
      <c r="AU62" s="36"/>
      <c r="AV62" s="38">
        <f t="shared" si="42"/>
        <v>0.0004564758058318651</v>
      </c>
      <c r="AW62" s="38">
        <f t="shared" si="43"/>
        <v>3.864864859761344E-05</v>
      </c>
      <c r="AX62" s="38">
        <f t="shared" si="44"/>
        <v>0.0010682382051168092</v>
      </c>
      <c r="AY62" s="42">
        <f t="shared" si="45"/>
        <v>0</v>
      </c>
      <c r="AZ62" s="38">
        <f t="shared" si="46"/>
        <v>0.0004647096767026508</v>
      </c>
      <c r="BA62" s="38">
        <f t="shared" si="47"/>
        <v>0.001923979973970865</v>
      </c>
      <c r="BB62" s="38">
        <f t="shared" si="48"/>
        <v>0.003608142995805376</v>
      </c>
      <c r="BC62" s="38">
        <f t="shared" si="49"/>
        <v>0.026152120162511297</v>
      </c>
      <c r="BD62" s="36"/>
      <c r="BE62" s="38">
        <f t="shared" si="50"/>
        <v>3.679931186040252E-08</v>
      </c>
      <c r="BF62" s="38">
        <f t="shared" si="51"/>
        <v>0.00023532548406776673</v>
      </c>
      <c r="BG62" s="38">
        <f t="shared" si="52"/>
        <v>0.00012380540365587505</v>
      </c>
      <c r="BH62" s="38">
        <f t="shared" si="53"/>
        <v>0.0004647096767026508</v>
      </c>
      <c r="BI62" s="42">
        <f t="shared" si="54"/>
        <v>0</v>
      </c>
      <c r="BJ62" s="38">
        <f t="shared" si="55"/>
        <v>0.0004975607690936536</v>
      </c>
      <c r="BK62" s="38">
        <f t="shared" si="56"/>
        <v>0.0014830735583149647</v>
      </c>
      <c r="BL62" s="38">
        <f t="shared" si="57"/>
        <v>0.019644558098723765</v>
      </c>
      <c r="BM62" s="36"/>
      <c r="BN62" s="38">
        <f t="shared" si="58"/>
        <v>0.000506155580770866</v>
      </c>
      <c r="BO62" s="38">
        <f t="shared" si="59"/>
        <v>0.0014172508601951108</v>
      </c>
      <c r="BP62" s="38">
        <f t="shared" si="60"/>
        <v>0.0001249763587486069</v>
      </c>
      <c r="BQ62" s="38">
        <f t="shared" si="61"/>
        <v>0.001923979973970865</v>
      </c>
      <c r="BR62" s="38">
        <f t="shared" si="62"/>
        <v>0.0004975607690936536</v>
      </c>
      <c r="BS62" s="42">
        <f t="shared" si="63"/>
        <v>0</v>
      </c>
      <c r="BT62" s="38">
        <f t="shared" si="64"/>
        <v>0.0002625898340410509</v>
      </c>
      <c r="BU62" s="38">
        <f t="shared" si="65"/>
        <v>0.013889323833240975</v>
      </c>
      <c r="BV62" s="36"/>
      <c r="BW62" s="38">
        <f t="shared" si="66"/>
        <v>0.0014978854835327995</v>
      </c>
      <c r="BX62" s="38">
        <f t="shared" si="67"/>
        <v>0.0028999319501234757</v>
      </c>
      <c r="BY62" s="38">
        <f t="shared" si="68"/>
        <v>0.000749878330609254</v>
      </c>
      <c r="BZ62" s="38">
        <f t="shared" si="69"/>
        <v>0.003608142995805376</v>
      </c>
      <c r="CA62" s="38">
        <f t="shared" si="70"/>
        <v>0.0014830735583149647</v>
      </c>
      <c r="CB62" s="38">
        <f t="shared" si="71"/>
        <v>0.0002625898340410509</v>
      </c>
      <c r="CC62" s="42">
        <f t="shared" si="72"/>
        <v>0</v>
      </c>
      <c r="CD62" s="38">
        <f t="shared" si="73"/>
        <v>0.010332387392826953</v>
      </c>
    </row>
    <row r="63" spans="1:82" ht="15.75">
      <c r="A63" s="5">
        <v>62</v>
      </c>
      <c r="B63" s="13" t="s">
        <v>152</v>
      </c>
      <c r="C63" s="25">
        <v>20</v>
      </c>
      <c r="D63" s="25">
        <v>165</v>
      </c>
      <c r="E63" s="25">
        <v>25</v>
      </c>
      <c r="F63" s="25">
        <v>35</v>
      </c>
      <c r="G63" s="25">
        <v>101</v>
      </c>
      <c r="H63" s="25">
        <v>82</v>
      </c>
      <c r="I63" s="25">
        <v>4</v>
      </c>
      <c r="J63" s="25">
        <v>0</v>
      </c>
      <c r="K63" s="33">
        <f t="shared" si="8"/>
        <v>432</v>
      </c>
      <c r="L63" s="31">
        <f t="shared" si="9"/>
        <v>0.07017543859649122</v>
      </c>
      <c r="M63" s="31">
        <f t="shared" si="10"/>
        <v>0.0695322376738306</v>
      </c>
      <c r="N63" s="31">
        <f t="shared" si="11"/>
        <v>0.07331378299120235</v>
      </c>
      <c r="O63" s="31">
        <f t="shared" si="12"/>
        <v>0.057755775577557754</v>
      </c>
      <c r="P63" s="31">
        <f t="shared" si="13"/>
        <v>0.10039761431411531</v>
      </c>
      <c r="Q63" s="31">
        <f t="shared" si="14"/>
        <v>0.09568261376896149</v>
      </c>
      <c r="R63" s="31">
        <f t="shared" si="15"/>
        <v>0.01098901098901099</v>
      </c>
      <c r="S63" s="31">
        <f t="shared" si="16"/>
        <v>0</v>
      </c>
      <c r="T63" s="36">
        <f t="shared" si="17"/>
        <v>0.07399794450154162</v>
      </c>
      <c r="U63" s="38">
        <f t="shared" si="18"/>
        <v>1.4611551394145174E-05</v>
      </c>
      <c r="V63" s="38">
        <f t="shared" si="19"/>
        <v>1.9942537471064863E-05</v>
      </c>
      <c r="W63" s="38">
        <f t="shared" si="20"/>
        <v>4.6807697222971573E-07</v>
      </c>
      <c r="X63" s="38">
        <f t="shared" si="21"/>
        <v>0.00026380805135522734</v>
      </c>
      <c r="Y63" s="38">
        <f t="shared" si="22"/>
        <v>0.0006969425662129145</v>
      </c>
      <c r="Z63" s="38">
        <f t="shared" si="23"/>
        <v>0.00047022488123738373</v>
      </c>
      <c r="AA63" s="38">
        <f t="shared" si="24"/>
        <v>0.003970125702386505</v>
      </c>
      <c r="AB63" s="38">
        <f t="shared" si="25"/>
        <v>0.005475695790453234</v>
      </c>
      <c r="AC63" s="36"/>
      <c r="AD63" s="38">
        <f t="shared" si="26"/>
        <v>4.137074269114793E-07</v>
      </c>
      <c r="AE63" s="42">
        <f t="shared" si="27"/>
        <v>0</v>
      </c>
      <c r="AF63" s="38">
        <f t="shared" si="28"/>
        <v>1.4300084987336218E-05</v>
      </c>
      <c r="AG63" s="38">
        <f t="shared" si="29"/>
        <v>0.000138685059504951</v>
      </c>
      <c r="AH63" s="38">
        <f t="shared" si="30"/>
        <v>0.0009526714751466333</v>
      </c>
      <c r="AI63" s="38">
        <f t="shared" si="31"/>
        <v>0.0006838421699167932</v>
      </c>
      <c r="AJ63" s="38">
        <f t="shared" si="32"/>
        <v>0.0034273093906701745</v>
      </c>
      <c r="AK63" s="38">
        <f t="shared" si="33"/>
        <v>0.004834732075930067</v>
      </c>
      <c r="AL63" s="36"/>
      <c r="AM63" s="38">
        <f t="shared" si="34"/>
        <v>9.849205539814745E-06</v>
      </c>
      <c r="AN63" s="38">
        <f t="shared" si="35"/>
        <v>1.4300084987336218E-05</v>
      </c>
      <c r="AO63" s="42">
        <f t="shared" si="36"/>
        <v>0</v>
      </c>
      <c r="AP63" s="38">
        <f t="shared" si="37"/>
        <v>0.0002420515946830202</v>
      </c>
      <c r="AQ63" s="38">
        <f t="shared" si="38"/>
        <v>0.0007335339191280013</v>
      </c>
      <c r="AR63" s="38">
        <f t="shared" si="39"/>
        <v>0.0005003645903640246</v>
      </c>
      <c r="AS63" s="38">
        <f t="shared" si="40"/>
        <v>0.0038843772051251357</v>
      </c>
      <c r="AT63" s="38">
        <f t="shared" si="41"/>
        <v>0.005374910776481111</v>
      </c>
      <c r="AU63" s="36"/>
      <c r="AV63" s="38">
        <f t="shared" si="42"/>
        <v>0.00015424802950386363</v>
      </c>
      <c r="AW63" s="38">
        <f t="shared" si="43"/>
        <v>0.000138685059504951</v>
      </c>
      <c r="AX63" s="38">
        <f t="shared" si="44"/>
        <v>0.0002420515946830202</v>
      </c>
      <c r="AY63" s="42">
        <f t="shared" si="45"/>
        <v>0</v>
      </c>
      <c r="AZ63" s="38">
        <f t="shared" si="46"/>
        <v>0.0018183264108345809</v>
      </c>
      <c r="BA63" s="38">
        <f t="shared" si="47"/>
        <v>0.001438445055196921</v>
      </c>
      <c r="BB63" s="38">
        <f t="shared" si="48"/>
        <v>0.0021871302700805515</v>
      </c>
      <c r="BC63" s="38">
        <f t="shared" si="49"/>
        <v>0.003335729612565217</v>
      </c>
      <c r="BD63" s="36"/>
      <c r="BE63" s="38">
        <f t="shared" si="50"/>
        <v>0.0009133799051069472</v>
      </c>
      <c r="BF63" s="38">
        <f t="shared" si="51"/>
        <v>0.0009526714751466333</v>
      </c>
      <c r="BG63" s="38">
        <f t="shared" si="52"/>
        <v>0.0007335339191280013</v>
      </c>
      <c r="BH63" s="38">
        <f t="shared" si="53"/>
        <v>0.0018183264108345809</v>
      </c>
      <c r="BI63" s="42">
        <f t="shared" si="54"/>
        <v>0</v>
      </c>
      <c r="BJ63" s="38">
        <f t="shared" si="55"/>
        <v>2.2231230140800837E-05</v>
      </c>
      <c r="BK63" s="38">
        <f t="shared" si="56"/>
        <v>0.007993898348545856</v>
      </c>
      <c r="BL63" s="38">
        <f t="shared" si="57"/>
        <v>0.010079680959965852</v>
      </c>
      <c r="BM63" s="36"/>
      <c r="BN63" s="38">
        <f t="shared" si="58"/>
        <v>0.0006506159852790836</v>
      </c>
      <c r="BO63" s="38">
        <f t="shared" si="59"/>
        <v>0.0006838421699167932</v>
      </c>
      <c r="BP63" s="38">
        <f t="shared" si="60"/>
        <v>0.0005003645903640246</v>
      </c>
      <c r="BQ63" s="38">
        <f t="shared" si="61"/>
        <v>0.001438445055196921</v>
      </c>
      <c r="BR63" s="38">
        <f t="shared" si="62"/>
        <v>2.2231230140800837E-05</v>
      </c>
      <c r="BS63" s="42">
        <f t="shared" si="63"/>
        <v>0</v>
      </c>
      <c r="BT63" s="38">
        <f t="shared" si="64"/>
        <v>0.007173006351848039</v>
      </c>
      <c r="BU63" s="38">
        <f t="shared" si="65"/>
        <v>0.00915516257766026</v>
      </c>
      <c r="BV63" s="36"/>
      <c r="BW63" s="38">
        <f t="shared" si="66"/>
        <v>0.0035030332129354982</v>
      </c>
      <c r="BX63" s="38">
        <f t="shared" si="67"/>
        <v>0.0034273093906701745</v>
      </c>
      <c r="BY63" s="38">
        <f t="shared" si="68"/>
        <v>0.0038843772051251357</v>
      </c>
      <c r="BZ63" s="38">
        <f t="shared" si="69"/>
        <v>0.0021871302700805515</v>
      </c>
      <c r="CA63" s="38">
        <f t="shared" si="70"/>
        <v>0.007993898348545856</v>
      </c>
      <c r="CB63" s="38">
        <f t="shared" si="71"/>
        <v>0.007173006351848039</v>
      </c>
      <c r="CC63" s="42">
        <f t="shared" si="72"/>
        <v>0</v>
      </c>
      <c r="CD63" s="38">
        <f t="shared" si="73"/>
        <v>0.0001207583625166043</v>
      </c>
    </row>
    <row r="64" spans="1:82" ht="12">
      <c r="A64" s="5">
        <v>0</v>
      </c>
      <c r="B64" s="6" t="s">
        <v>87</v>
      </c>
      <c r="C64" s="25"/>
      <c r="D64" s="25"/>
      <c r="E64" s="25"/>
      <c r="F64" s="25"/>
      <c r="G64" s="25"/>
      <c r="H64" s="25"/>
      <c r="I64" s="25"/>
      <c r="J64" s="25"/>
      <c r="L64" s="25"/>
      <c r="M64" s="25"/>
      <c r="N64" s="25"/>
      <c r="O64" s="25"/>
      <c r="P64" s="25"/>
      <c r="Q64" s="25"/>
      <c r="R64" s="25"/>
      <c r="S64" s="25"/>
      <c r="U64" s="8"/>
      <c r="V64" s="8"/>
      <c r="W64" s="8"/>
      <c r="X64" s="8"/>
      <c r="Y64" s="8"/>
      <c r="Z64" s="8"/>
      <c r="AA64" s="8"/>
      <c r="AB64" s="8"/>
      <c r="AD64" s="8"/>
      <c r="AE64" s="43"/>
      <c r="AF64" s="8"/>
      <c r="AG64" s="8"/>
      <c r="AH64" s="8"/>
      <c r="AI64" s="8"/>
      <c r="AJ64" s="8"/>
      <c r="AK64" s="8"/>
      <c r="AM64" s="8"/>
      <c r="AN64" s="47"/>
      <c r="AO64" s="43"/>
      <c r="AP64" s="8"/>
      <c r="AQ64" s="8"/>
      <c r="AR64" s="8"/>
      <c r="AS64" s="8"/>
      <c r="AT64" s="8"/>
      <c r="AV64" s="8"/>
      <c r="AW64" s="47"/>
      <c r="AX64" s="12"/>
      <c r="AY64" s="43"/>
      <c r="AZ64" s="8"/>
      <c r="BA64" s="8"/>
      <c r="BB64" s="8"/>
      <c r="BC64" s="8"/>
      <c r="BE64" s="8"/>
      <c r="BF64" s="47"/>
      <c r="BG64" s="12"/>
      <c r="BH64" s="47"/>
      <c r="BI64" s="43"/>
      <c r="BJ64" s="8"/>
      <c r="BK64" s="8"/>
      <c r="BL64" s="8"/>
      <c r="BN64" s="8"/>
      <c r="BO64" s="47"/>
      <c r="BP64" s="12"/>
      <c r="BQ64" s="47"/>
      <c r="BR64" s="47"/>
      <c r="BS64" s="43"/>
      <c r="BT64" s="8"/>
      <c r="BU64" s="8"/>
      <c r="BW64" s="8"/>
      <c r="BX64" s="47"/>
      <c r="BY64" s="12"/>
      <c r="BZ64" s="47"/>
      <c r="CA64" s="47"/>
      <c r="CB64" s="12"/>
      <c r="CC64" s="43"/>
      <c r="CD64" s="8"/>
    </row>
    <row r="65" spans="1:82" ht="12">
      <c r="A65" s="5">
        <v>0</v>
      </c>
      <c r="B65" s="6" t="s">
        <v>88</v>
      </c>
      <c r="C65" s="25">
        <v>285</v>
      </c>
      <c r="D65" s="25">
        <v>2373</v>
      </c>
      <c r="E65" s="25">
        <v>341</v>
      </c>
      <c r="F65" s="25">
        <v>606</v>
      </c>
      <c r="G65" s="25">
        <v>1006</v>
      </c>
      <c r="H65" s="25">
        <v>857</v>
      </c>
      <c r="I65" s="25">
        <v>364</v>
      </c>
      <c r="J65" s="25">
        <v>6</v>
      </c>
      <c r="K65" s="33">
        <f t="shared" si="8"/>
        <v>5838</v>
      </c>
      <c r="L65" s="25">
        <v>285</v>
      </c>
      <c r="M65" s="25">
        <v>2373</v>
      </c>
      <c r="N65" s="25">
        <v>341</v>
      </c>
      <c r="O65" s="25">
        <v>606</v>
      </c>
      <c r="P65" s="25">
        <v>1006</v>
      </c>
      <c r="Q65" s="25">
        <v>857</v>
      </c>
      <c r="R65" s="25">
        <v>364</v>
      </c>
      <c r="S65" s="25">
        <v>6</v>
      </c>
      <c r="T65" s="33">
        <f>SUM(L65:S65)</f>
        <v>5838</v>
      </c>
      <c r="U65" s="25">
        <v>285</v>
      </c>
      <c r="V65" s="25">
        <v>2373</v>
      </c>
      <c r="W65" s="25">
        <v>341</v>
      </c>
      <c r="X65" s="25">
        <v>606</v>
      </c>
      <c r="Y65" s="29">
        <v>1006</v>
      </c>
      <c r="Z65" s="29">
        <v>857</v>
      </c>
      <c r="AA65" s="25">
        <v>364</v>
      </c>
      <c r="AB65" s="25">
        <v>6</v>
      </c>
      <c r="AD65" s="25">
        <v>285</v>
      </c>
      <c r="AE65" s="29">
        <v>2373</v>
      </c>
      <c r="AF65" s="25">
        <v>341</v>
      </c>
      <c r="AG65" s="25">
        <v>606</v>
      </c>
      <c r="AH65" s="29">
        <v>1006</v>
      </c>
      <c r="AI65" s="29">
        <v>857</v>
      </c>
      <c r="AJ65" s="25">
        <v>364</v>
      </c>
      <c r="AK65" s="25">
        <v>6</v>
      </c>
      <c r="AM65" s="25">
        <v>285</v>
      </c>
      <c r="AN65" s="48">
        <v>2373</v>
      </c>
      <c r="AO65" s="29">
        <v>341</v>
      </c>
      <c r="AP65" s="25">
        <v>606</v>
      </c>
      <c r="AQ65" s="29">
        <v>1006</v>
      </c>
      <c r="AR65" s="29">
        <v>857</v>
      </c>
      <c r="AS65" s="25">
        <v>364</v>
      </c>
      <c r="AT65" s="25">
        <v>6</v>
      </c>
      <c r="AV65" s="25">
        <v>285</v>
      </c>
      <c r="AW65" s="48">
        <v>2373</v>
      </c>
      <c r="AX65" s="25">
        <v>341</v>
      </c>
      <c r="AY65" s="29">
        <v>606</v>
      </c>
      <c r="AZ65" s="29">
        <v>1006</v>
      </c>
      <c r="BA65" s="29">
        <v>857</v>
      </c>
      <c r="BB65" s="25">
        <v>364</v>
      </c>
      <c r="BC65" s="25">
        <v>6</v>
      </c>
      <c r="BE65" s="25">
        <v>285</v>
      </c>
      <c r="BF65" s="48">
        <v>2373</v>
      </c>
      <c r="BG65" s="25">
        <v>341</v>
      </c>
      <c r="BH65" s="48">
        <v>606</v>
      </c>
      <c r="BI65" s="29">
        <v>1006</v>
      </c>
      <c r="BJ65" s="29">
        <v>857</v>
      </c>
      <c r="BK65" s="25">
        <v>364</v>
      </c>
      <c r="BL65" s="25">
        <v>6</v>
      </c>
      <c r="BN65" s="25">
        <v>285</v>
      </c>
      <c r="BO65" s="48">
        <v>2373</v>
      </c>
      <c r="BP65" s="25">
        <v>341</v>
      </c>
      <c r="BQ65" s="48">
        <v>606</v>
      </c>
      <c r="BR65" s="29">
        <v>1006</v>
      </c>
      <c r="BS65" s="29">
        <v>857</v>
      </c>
      <c r="BT65" s="25">
        <v>364</v>
      </c>
      <c r="BU65" s="25">
        <v>6</v>
      </c>
      <c r="BW65" s="25">
        <v>285</v>
      </c>
      <c r="BX65" s="48">
        <v>2373</v>
      </c>
      <c r="BY65" s="25">
        <v>341</v>
      </c>
      <c r="BZ65" s="48">
        <v>606</v>
      </c>
      <c r="CA65" s="29">
        <v>1006</v>
      </c>
      <c r="CB65" s="29">
        <v>857</v>
      </c>
      <c r="CC65" s="29">
        <v>364</v>
      </c>
      <c r="CD65" s="25">
        <v>6</v>
      </c>
    </row>
    <row r="66" spans="1:82" ht="12">
      <c r="A66" s="5">
        <v>0</v>
      </c>
      <c r="B66" s="6" t="s">
        <v>89</v>
      </c>
      <c r="C66" s="25">
        <v>6</v>
      </c>
      <c r="D66" s="25">
        <v>62</v>
      </c>
      <c r="E66" s="25">
        <v>7</v>
      </c>
      <c r="F66" s="25">
        <v>7</v>
      </c>
      <c r="G66" s="25">
        <v>20</v>
      </c>
      <c r="H66" s="25">
        <v>28</v>
      </c>
      <c r="I66" s="25">
        <v>3</v>
      </c>
      <c r="J66" s="25">
        <v>1</v>
      </c>
      <c r="K66" s="33">
        <f t="shared" si="8"/>
        <v>134</v>
      </c>
      <c r="L66" s="25">
        <v>6</v>
      </c>
      <c r="M66" s="25">
        <v>62</v>
      </c>
      <c r="N66" s="25">
        <v>7</v>
      </c>
      <c r="O66" s="25">
        <v>7</v>
      </c>
      <c r="P66" s="25">
        <v>20</v>
      </c>
      <c r="Q66" s="25">
        <v>28</v>
      </c>
      <c r="R66" s="25">
        <v>3</v>
      </c>
      <c r="S66" s="25">
        <v>1</v>
      </c>
      <c r="T66" s="33">
        <f>SUM(L66:S66)</f>
        <v>134</v>
      </c>
      <c r="U66" s="8"/>
      <c r="V66" s="8"/>
      <c r="W66" s="8"/>
      <c r="X66" s="8"/>
      <c r="Y66" s="8"/>
      <c r="Z66" s="8"/>
      <c r="AA66" s="8"/>
      <c r="AB66" s="8"/>
      <c r="AD66" s="8"/>
      <c r="AE66" s="43"/>
      <c r="AF66" s="8"/>
      <c r="AG66" s="8"/>
      <c r="AH66" s="8"/>
      <c r="AI66" s="8"/>
      <c r="AJ66" s="8"/>
      <c r="AK66" s="8"/>
      <c r="AM66" s="8"/>
      <c r="AN66" s="47"/>
      <c r="AO66" s="43"/>
      <c r="AP66" s="8"/>
      <c r="AQ66" s="8"/>
      <c r="AR66" s="8"/>
      <c r="AS66" s="8"/>
      <c r="AT66" s="8"/>
      <c r="AV66" s="8"/>
      <c r="AW66" s="47"/>
      <c r="AX66" s="12"/>
      <c r="AY66" s="43"/>
      <c r="AZ66" s="8"/>
      <c r="BA66" s="8"/>
      <c r="BB66" s="8"/>
      <c r="BC66" s="8"/>
      <c r="BE66" s="8"/>
      <c r="BF66" s="47"/>
      <c r="BG66" s="12"/>
      <c r="BH66" s="47"/>
      <c r="BI66" s="43"/>
      <c r="BJ66" s="8"/>
      <c r="BK66" s="8"/>
      <c r="BL66" s="8"/>
      <c r="BN66" s="8"/>
      <c r="BO66" s="47"/>
      <c r="BP66" s="12"/>
      <c r="BQ66" s="47"/>
      <c r="BR66" s="47"/>
      <c r="BS66" s="43"/>
      <c r="BT66" s="8"/>
      <c r="BU66" s="8"/>
      <c r="BW66" s="8"/>
      <c r="BX66" s="47"/>
      <c r="BY66" s="12"/>
      <c r="BZ66" s="47"/>
      <c r="CA66" s="47"/>
      <c r="CB66" s="12"/>
      <c r="CC66" s="43"/>
      <c r="CD66" s="8"/>
    </row>
    <row r="67" spans="1:81" s="12" customFormat="1" ht="12">
      <c r="A67" s="5">
        <v>0</v>
      </c>
      <c r="B67" s="6" t="s">
        <v>90</v>
      </c>
      <c r="C67" s="25">
        <v>2</v>
      </c>
      <c r="D67" s="25">
        <v>28</v>
      </c>
      <c r="E67" s="25">
        <v>1</v>
      </c>
      <c r="F67" s="25">
        <v>6</v>
      </c>
      <c r="G67" s="25">
        <v>12</v>
      </c>
      <c r="H67" s="25">
        <v>6</v>
      </c>
      <c r="I67" s="25">
        <v>3</v>
      </c>
      <c r="J67" s="25">
        <v>0</v>
      </c>
      <c r="K67" s="33">
        <f t="shared" si="8"/>
        <v>58</v>
      </c>
      <c r="L67" s="25">
        <v>2</v>
      </c>
      <c r="M67" s="25">
        <v>28</v>
      </c>
      <c r="N67" s="25">
        <v>1</v>
      </c>
      <c r="O67" s="25">
        <v>6</v>
      </c>
      <c r="P67" s="25">
        <v>12</v>
      </c>
      <c r="Q67" s="25">
        <v>6</v>
      </c>
      <c r="R67" s="25">
        <v>3</v>
      </c>
      <c r="S67" s="25">
        <v>0</v>
      </c>
      <c r="T67" s="33">
        <f>SUM(L67:S67)</f>
        <v>58</v>
      </c>
      <c r="AC67" s="33"/>
      <c r="AE67" s="43"/>
      <c r="AL67" s="33"/>
      <c r="AN67" s="47"/>
      <c r="AO67" s="43"/>
      <c r="AU67" s="33"/>
      <c r="AW67" s="47"/>
      <c r="AY67" s="43"/>
      <c r="BD67" s="33"/>
      <c r="BF67" s="47"/>
      <c r="BH67" s="47"/>
      <c r="BI67" s="43"/>
      <c r="BM67" s="33"/>
      <c r="BO67" s="47"/>
      <c r="BQ67" s="47"/>
      <c r="BR67" s="47"/>
      <c r="BS67" s="43"/>
      <c r="BV67" s="33"/>
      <c r="BX67" s="47"/>
      <c r="BZ67" s="47"/>
      <c r="CA67" s="47"/>
      <c r="CC67" s="43"/>
    </row>
    <row r="68" spans="1:82" ht="12">
      <c r="A68" s="7"/>
      <c r="B68" s="9" t="s">
        <v>230</v>
      </c>
      <c r="C68" s="29">
        <f>SUM(C2:C63)</f>
        <v>6057</v>
      </c>
      <c r="D68" s="29">
        <f aca="true" t="shared" si="74" ref="D68:J68">SUM(D2:D63)</f>
        <v>49538</v>
      </c>
      <c r="E68" s="29">
        <f t="shared" si="74"/>
        <v>7311</v>
      </c>
      <c r="F68" s="29">
        <f t="shared" si="74"/>
        <v>13277</v>
      </c>
      <c r="G68" s="29">
        <f t="shared" si="74"/>
        <v>21813</v>
      </c>
      <c r="H68" s="29">
        <f t="shared" si="74"/>
        <v>18003</v>
      </c>
      <c r="I68" s="29">
        <f t="shared" si="74"/>
        <v>7924</v>
      </c>
      <c r="J68" s="29">
        <f t="shared" si="74"/>
        <v>117</v>
      </c>
      <c r="K68" s="34">
        <f>SUM(K2:K63)</f>
        <v>124040</v>
      </c>
      <c r="L68" s="29">
        <f>SUM(L2:L63)</f>
        <v>21.25263157894737</v>
      </c>
      <c r="M68" s="29">
        <f aca="true" t="shared" si="75" ref="M68:T68">SUM(M2:M63)</f>
        <v>20.875684787189208</v>
      </c>
      <c r="N68" s="29">
        <f t="shared" si="75"/>
        <v>21.439882697947212</v>
      </c>
      <c r="O68" s="29">
        <f t="shared" si="75"/>
        <v>21.909240924092405</v>
      </c>
      <c r="P68" s="29">
        <f t="shared" si="75"/>
        <v>21.68290258449304</v>
      </c>
      <c r="Q68" s="29">
        <f t="shared" si="75"/>
        <v>21.007001166861148</v>
      </c>
      <c r="R68" s="29">
        <f t="shared" si="75"/>
        <v>21.76923076923077</v>
      </c>
      <c r="S68" s="29">
        <f t="shared" si="75"/>
        <v>19.499999999999996</v>
      </c>
      <c r="T68" s="34">
        <f t="shared" si="75"/>
        <v>21.24700239808153</v>
      </c>
      <c r="U68" s="40">
        <f>SUM(U2:U63)</f>
        <v>0.14790764261256242</v>
      </c>
      <c r="V68" s="40">
        <f aca="true" t="shared" si="76" ref="V68:AB68">SUM(V2:V63)</f>
        <v>0.06362541931988504</v>
      </c>
      <c r="W68" s="40">
        <f t="shared" si="76"/>
        <v>0.061235434289725346</v>
      </c>
      <c r="X68" s="40">
        <f t="shared" si="76"/>
        <v>0.03726595090235039</v>
      </c>
      <c r="Y68" s="40">
        <f t="shared" si="76"/>
        <v>0.08233314160634086</v>
      </c>
      <c r="Z68" s="40">
        <f t="shared" si="76"/>
        <v>0.094718666470068</v>
      </c>
      <c r="AA68" s="40">
        <f t="shared" si="76"/>
        <v>0.43723892273312687</v>
      </c>
      <c r="AB68" s="40">
        <f t="shared" si="76"/>
        <v>3.544542284246308</v>
      </c>
      <c r="AC68" s="34"/>
      <c r="AD68" s="40">
        <f>SUM(AD2:AD63)</f>
        <v>0.16249971320753365</v>
      </c>
      <c r="AE68" s="53">
        <f aca="true" t="shared" si="77" ref="AE68:AK68">SUM(AE2:AE63)</f>
        <v>0</v>
      </c>
      <c r="AF68" s="54">
        <f t="shared" si="77"/>
        <v>0.09929004875903014</v>
      </c>
      <c r="AG68" s="54">
        <f t="shared" si="77"/>
        <v>0.10548132789868171</v>
      </c>
      <c r="AH68" s="40">
        <f t="shared" si="77"/>
        <v>0.2686669489390042</v>
      </c>
      <c r="AI68" s="40">
        <f t="shared" si="77"/>
        <v>0.29070672490693805</v>
      </c>
      <c r="AJ68" s="40">
        <f t="shared" si="77"/>
        <v>0.7448479878599096</v>
      </c>
      <c r="AK68" s="40">
        <f t="shared" si="77"/>
        <v>2.973068944078532</v>
      </c>
      <c r="AL68" s="34"/>
      <c r="AM68" s="40">
        <f>SUM(AM2:AM63)</f>
        <v>0.2096510153844035</v>
      </c>
      <c r="AN68" s="52">
        <f aca="true" t="shared" si="78" ref="AN68:AT68">SUM(AN2:AN63)</f>
        <v>0.09929004875903014</v>
      </c>
      <c r="AO68" s="53">
        <f t="shared" si="78"/>
        <v>0</v>
      </c>
      <c r="AP68" s="54">
        <f t="shared" si="78"/>
        <v>0.07360540410907578</v>
      </c>
      <c r="AQ68" s="40">
        <f t="shared" si="78"/>
        <v>0.19663231209517767</v>
      </c>
      <c r="AR68" s="40">
        <f t="shared" si="78"/>
        <v>0.20089973120738</v>
      </c>
      <c r="AS68" s="40">
        <f t="shared" si="78"/>
        <v>0.5686547298460357</v>
      </c>
      <c r="AT68" s="40">
        <f t="shared" si="78"/>
        <v>3.5954624764340024</v>
      </c>
      <c r="AU68" s="34"/>
      <c r="AV68" s="40">
        <f>SUM(AV2:AV63)</f>
        <v>0.18915437472273594</v>
      </c>
      <c r="AW68" s="52">
        <f aca="true" t="shared" si="79" ref="AW68:BC68">SUM(AW2:AW63)</f>
        <v>0.10548132789868171</v>
      </c>
      <c r="AX68" s="54">
        <f t="shared" si="79"/>
        <v>0.07360540410907578</v>
      </c>
      <c r="AY68" s="53">
        <f t="shared" si="79"/>
        <v>0</v>
      </c>
      <c r="AZ68" s="40">
        <f t="shared" si="79"/>
        <v>0.13682299393347644</v>
      </c>
      <c r="BA68" s="40">
        <f t="shared" si="79"/>
        <v>0.1571838672043246</v>
      </c>
      <c r="BB68" s="40">
        <f t="shared" si="79"/>
        <v>0.4800355963253698</v>
      </c>
      <c r="BC68" s="40">
        <f t="shared" si="79"/>
        <v>3.697339040834776</v>
      </c>
      <c r="BD68" s="34"/>
      <c r="BE68" s="40">
        <f>SUM(BE2:BE63)</f>
        <v>0.2811603660107489</v>
      </c>
      <c r="BF68" s="49">
        <f aca="true" t="shared" si="80" ref="BF68:BL68">SUM(BF2:BF63)</f>
        <v>0.2686669489390042</v>
      </c>
      <c r="BG68" s="51">
        <f t="shared" si="80"/>
        <v>0.19663231209517767</v>
      </c>
      <c r="BH68" s="49">
        <f t="shared" si="80"/>
        <v>0.13682299393347644</v>
      </c>
      <c r="BI68" s="53">
        <f t="shared" si="80"/>
        <v>0</v>
      </c>
      <c r="BJ68" s="54">
        <f t="shared" si="80"/>
        <v>0.043666628305408454</v>
      </c>
      <c r="BK68" s="40">
        <f t="shared" si="80"/>
        <v>0.36034428455004935</v>
      </c>
      <c r="BL68" s="40">
        <f t="shared" si="80"/>
        <v>4.242340083642172</v>
      </c>
      <c r="BM68" s="34"/>
      <c r="BN68" s="40">
        <f>SUM(BN2:BN63)</f>
        <v>0.3349141860838452</v>
      </c>
      <c r="BO68" s="49">
        <f aca="true" t="shared" si="81" ref="BO68:BU68">SUM(BO2:BO63)</f>
        <v>0.29070672490693805</v>
      </c>
      <c r="BP68" s="51">
        <f t="shared" si="81"/>
        <v>0.20089973120738</v>
      </c>
      <c r="BQ68" s="49">
        <f t="shared" si="81"/>
        <v>0.1571838672043246</v>
      </c>
      <c r="BR68" s="52">
        <f t="shared" si="81"/>
        <v>0.043666628305408454</v>
      </c>
      <c r="BS68" s="53">
        <f t="shared" si="81"/>
        <v>0</v>
      </c>
      <c r="BT68" s="40">
        <f t="shared" si="81"/>
        <v>0.31455955890448595</v>
      </c>
      <c r="BU68" s="40">
        <f t="shared" si="81"/>
        <v>4.4176568269395</v>
      </c>
      <c r="BV68" s="34"/>
      <c r="BW68" s="40">
        <f>SUM(BW2:BW63)</f>
        <v>0.775246557987114</v>
      </c>
      <c r="BX68" s="49">
        <f aca="true" t="shared" si="82" ref="BX68:CD68">SUM(BX2:BX63)</f>
        <v>0.7448479878599096</v>
      </c>
      <c r="BY68" s="51">
        <f t="shared" si="82"/>
        <v>0.5686547298460357</v>
      </c>
      <c r="BZ68" s="49">
        <f t="shared" si="82"/>
        <v>0.4800355963253698</v>
      </c>
      <c r="CA68" s="49">
        <f t="shared" si="82"/>
        <v>0.36034428455004935</v>
      </c>
      <c r="CB68" s="51">
        <f t="shared" si="82"/>
        <v>0.31455955890448595</v>
      </c>
      <c r="CC68" s="44">
        <f t="shared" si="82"/>
        <v>0</v>
      </c>
      <c r="CD68" s="40">
        <f t="shared" si="82"/>
        <v>4.709844490064269</v>
      </c>
    </row>
    <row r="69" spans="2:82" ht="12">
      <c r="B69" s="30" t="s">
        <v>231</v>
      </c>
      <c r="C69" s="28">
        <f>C68/C65</f>
        <v>21.25263157894737</v>
      </c>
      <c r="D69" s="28">
        <f aca="true" t="shared" si="83" ref="D69:I69">D68/D65</f>
        <v>20.87568478718921</v>
      </c>
      <c r="E69" s="28">
        <f t="shared" si="83"/>
        <v>21.439882697947215</v>
      </c>
      <c r="F69" s="28">
        <f t="shared" si="83"/>
        <v>21.90924092409241</v>
      </c>
      <c r="G69" s="28">
        <f t="shared" si="83"/>
        <v>21.682902584493043</v>
      </c>
      <c r="H69" s="28">
        <f t="shared" si="83"/>
        <v>21.007001166861144</v>
      </c>
      <c r="I69" s="28">
        <f t="shared" si="83"/>
        <v>21.76923076923077</v>
      </c>
      <c r="J69" s="28">
        <f aca="true" t="shared" si="84" ref="J69:R69">J68/J65</f>
        <v>19.5</v>
      </c>
      <c r="K69" s="35">
        <f t="shared" si="84"/>
        <v>21.247002398081534</v>
      </c>
      <c r="L69" s="28">
        <f t="shared" si="84"/>
        <v>0.07457063711911358</v>
      </c>
      <c r="M69" s="28">
        <f t="shared" si="84"/>
        <v>0.008797170158950362</v>
      </c>
      <c r="N69" s="28">
        <f t="shared" si="84"/>
        <v>0.06287355629896543</v>
      </c>
      <c r="O69" s="28">
        <f t="shared" si="84"/>
        <v>0.036153862911043576</v>
      </c>
      <c r="P69" s="28">
        <f t="shared" si="84"/>
        <v>0.021553581097905606</v>
      </c>
      <c r="Q69" s="28">
        <f t="shared" si="84"/>
        <v>0.024512253403571934</v>
      </c>
      <c r="R69" s="28">
        <f t="shared" si="84"/>
        <v>0.05980557903634827</v>
      </c>
      <c r="T69" s="35">
        <f>T68/T65</f>
        <v>0.0036394317228642566</v>
      </c>
      <c r="U69" s="8"/>
      <c r="V69" s="8"/>
      <c r="W69" s="8"/>
      <c r="X69" s="8"/>
      <c r="Y69" s="8"/>
      <c r="Z69" s="8"/>
      <c r="AA69" s="8"/>
      <c r="AB69" s="8"/>
      <c r="AC69" s="35"/>
      <c r="AD69" s="8"/>
      <c r="AE69" s="43"/>
      <c r="AF69" s="8"/>
      <c r="AG69" s="8"/>
      <c r="AH69" s="8"/>
      <c r="AI69" s="8"/>
      <c r="AJ69" s="8"/>
      <c r="AK69" s="8"/>
      <c r="AL69" s="35"/>
      <c r="AM69" s="8"/>
      <c r="AN69" s="47"/>
      <c r="AO69" s="43"/>
      <c r="AP69" s="8"/>
      <c r="AQ69" s="8"/>
      <c r="AR69" s="8"/>
      <c r="AS69" s="8"/>
      <c r="AT69" s="8"/>
      <c r="AU69" s="35"/>
      <c r="AV69" s="8"/>
      <c r="AW69" s="47"/>
      <c r="AX69" s="12"/>
      <c r="AY69" s="43"/>
      <c r="AZ69" s="8"/>
      <c r="BA69" s="8"/>
      <c r="BB69" s="8"/>
      <c r="BC69" s="8"/>
      <c r="BD69" s="35"/>
      <c r="BE69" s="8"/>
      <c r="BF69" s="47"/>
      <c r="BG69" s="12"/>
      <c r="BH69" s="47"/>
      <c r="BI69" s="43"/>
      <c r="BJ69" s="8"/>
      <c r="BK69" s="8"/>
      <c r="BL69" s="8"/>
      <c r="BM69" s="35"/>
      <c r="BN69" s="8"/>
      <c r="BO69" s="47"/>
      <c r="BP69" s="12"/>
      <c r="BQ69" s="47"/>
      <c r="BR69" s="47"/>
      <c r="BS69" s="43"/>
      <c r="BT69" s="8"/>
      <c r="BU69" s="8"/>
      <c r="BV69" s="35"/>
      <c r="BW69" s="8"/>
      <c r="BX69" s="47"/>
      <c r="BY69" s="12"/>
      <c r="BZ69" s="47"/>
      <c r="CA69" s="47"/>
      <c r="CB69" s="12"/>
      <c r="CC69" s="43"/>
      <c r="CD69" s="8"/>
    </row>
    <row r="70" spans="2:82" ht="12">
      <c r="B70" s="30" t="s">
        <v>232</v>
      </c>
      <c r="U70" s="8"/>
      <c r="V70" s="8"/>
      <c r="W70" s="8"/>
      <c r="X70" s="8"/>
      <c r="Y70" s="8"/>
      <c r="Z70" s="8"/>
      <c r="AA70" s="8"/>
      <c r="AB70" s="8"/>
      <c r="AD70" s="8"/>
      <c r="AE70" s="43"/>
      <c r="AF70" s="8"/>
      <c r="AG70" s="8"/>
      <c r="AH70" s="8"/>
      <c r="AI70" s="8"/>
      <c r="AJ70" s="8"/>
      <c r="AK70" s="8"/>
      <c r="AM70" s="8"/>
      <c r="AN70" s="47"/>
      <c r="AO70" s="43"/>
      <c r="AP70" s="8"/>
      <c r="AQ70" s="8"/>
      <c r="AR70" s="8"/>
      <c r="AS70" s="8"/>
      <c r="AT70" s="8"/>
      <c r="AV70" s="8"/>
      <c r="AW70" s="47"/>
      <c r="AX70" s="12"/>
      <c r="AY70" s="43"/>
      <c r="AZ70" s="8"/>
      <c r="BA70" s="8"/>
      <c r="BB70" s="8"/>
      <c r="BC70" s="8"/>
      <c r="BE70" s="8"/>
      <c r="BF70" s="47"/>
      <c r="BG70" s="12"/>
      <c r="BH70" s="47"/>
      <c r="BI70" s="43"/>
      <c r="BJ70" s="8"/>
      <c r="BK70" s="8"/>
      <c r="BL70" s="8"/>
      <c r="BN70" s="8"/>
      <c r="BO70" s="47"/>
      <c r="BP70" s="12"/>
      <c r="BQ70" s="47"/>
      <c r="BR70" s="47"/>
      <c r="BS70" s="43"/>
      <c r="BT70" s="8"/>
      <c r="BU70" s="8"/>
      <c r="BW70" s="8"/>
      <c r="BX70" s="47"/>
      <c r="BY70" s="12"/>
      <c r="BZ70" s="47"/>
      <c r="CA70" s="47"/>
      <c r="CB70" s="12"/>
      <c r="CC70" s="43"/>
      <c r="CD70" s="8"/>
    </row>
    <row r="71" spans="21:82" ht="12">
      <c r="U71" s="8"/>
      <c r="V71" s="8"/>
      <c r="W71" s="8"/>
      <c r="X71" s="8"/>
      <c r="Y71" s="8"/>
      <c r="Z71" s="8"/>
      <c r="AA71" s="8"/>
      <c r="AB71" s="8"/>
      <c r="AD71" s="8"/>
      <c r="AE71" s="43"/>
      <c r="AF71" s="8"/>
      <c r="AG71" s="8"/>
      <c r="AH71" s="8"/>
      <c r="AI71" s="8"/>
      <c r="AJ71" s="8"/>
      <c r="AK71" s="8"/>
      <c r="AM71" s="8"/>
      <c r="AN71" s="47"/>
      <c r="AO71" s="43"/>
      <c r="AP71" s="8"/>
      <c r="AQ71" s="8"/>
      <c r="AR71" s="8"/>
      <c r="AS71" s="8"/>
      <c r="AT71" s="8"/>
      <c r="AV71" s="8"/>
      <c r="AW71" s="47"/>
      <c r="AX71" s="12"/>
      <c r="AY71" s="43"/>
      <c r="AZ71" s="8"/>
      <c r="BA71" s="8"/>
      <c r="BB71" s="8"/>
      <c r="BC71" s="8"/>
      <c r="BE71" s="8"/>
      <c r="BF71" s="47"/>
      <c r="BG71" s="12"/>
      <c r="BH71" s="47"/>
      <c r="BI71" s="43"/>
      <c r="BJ71" s="8"/>
      <c r="BK71" s="8"/>
      <c r="BL71" s="8"/>
      <c r="BN71" s="8"/>
      <c r="BO71" s="47"/>
      <c r="BP71" s="12"/>
      <c r="BQ71" s="47"/>
      <c r="BR71" s="47"/>
      <c r="BS71" s="43"/>
      <c r="BT71" s="8"/>
      <c r="BU71" s="8"/>
      <c r="BW71" s="8"/>
      <c r="BX71" s="47"/>
      <c r="BY71" s="12"/>
      <c r="BZ71" s="47"/>
      <c r="CA71" s="47"/>
      <c r="CB71" s="12"/>
      <c r="CC71" s="43"/>
      <c r="CD71" s="8"/>
    </row>
    <row r="72" spans="21:82" ht="12">
      <c r="U72" s="12"/>
      <c r="V72" s="12"/>
      <c r="W72" s="12"/>
      <c r="X72" s="12"/>
      <c r="Y72" s="12"/>
      <c r="Z72" s="12"/>
      <c r="AA72" s="12"/>
      <c r="AB72" s="12"/>
      <c r="AD72" s="12"/>
      <c r="AE72" s="43"/>
      <c r="AF72" s="12"/>
      <c r="AG72" s="12"/>
      <c r="AH72" s="12"/>
      <c r="AI72" s="12"/>
      <c r="AJ72" s="12"/>
      <c r="AK72" s="12"/>
      <c r="AM72" s="12"/>
      <c r="AN72" s="47"/>
      <c r="AO72" s="43"/>
      <c r="AP72" s="12"/>
      <c r="AQ72" s="12"/>
      <c r="AR72" s="12"/>
      <c r="AS72" s="12"/>
      <c r="AT72" s="12"/>
      <c r="AV72" s="12"/>
      <c r="AW72" s="47"/>
      <c r="AX72" s="12"/>
      <c r="AY72" s="43"/>
      <c r="AZ72" s="12"/>
      <c r="BA72" s="12"/>
      <c r="BB72" s="12"/>
      <c r="BC72" s="12"/>
      <c r="BE72" s="12"/>
      <c r="BF72" s="47"/>
      <c r="BG72" s="12"/>
      <c r="BH72" s="47"/>
      <c r="BI72" s="43"/>
      <c r="BJ72" s="12"/>
      <c r="BK72" s="12"/>
      <c r="BL72" s="12"/>
      <c r="BN72" s="12"/>
      <c r="BO72" s="47"/>
      <c r="BP72" s="12"/>
      <c r="BQ72" s="47"/>
      <c r="BR72" s="47"/>
      <c r="BS72" s="43"/>
      <c r="BT72" s="12"/>
      <c r="BU72" s="12"/>
      <c r="BW72" s="12"/>
      <c r="BX72" s="47"/>
      <c r="BY72" s="12"/>
      <c r="BZ72" s="47"/>
      <c r="CA72" s="47"/>
      <c r="CB72" s="12"/>
      <c r="CC72" s="43"/>
      <c r="CD72" s="1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11.375" defaultRowHeight="12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72"/>
  <sheetViews>
    <sheetView zoomScale="75" zoomScaleNormal="75" workbookViewId="0" topLeftCell="A1">
      <pane xSplit="2" ySplit="5" topLeftCell="A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1" sqref="AJ1"/>
    </sheetView>
  </sheetViews>
  <sheetFormatPr defaultColWidth="11.00390625" defaultRowHeight="12"/>
  <cols>
    <col min="1" max="1" width="3.00390625" style="8" bestFit="1" customWidth="1"/>
    <col min="2" max="2" width="38.375" style="23" bestFit="1" customWidth="1"/>
    <col min="3" max="4" width="5.00390625" style="8" customWidth="1"/>
    <col min="5" max="5" width="10.25390625" style="28" bestFit="1" customWidth="1"/>
    <col min="6" max="25" width="5.00390625" style="8" customWidth="1"/>
    <col min="26" max="26" width="9.875" style="28" bestFit="1" customWidth="1"/>
    <col min="27" max="29" width="5.00390625" style="8" customWidth="1"/>
    <col min="30" max="30" width="10.25390625" style="28" bestFit="1" customWidth="1"/>
    <col min="31" max="37" width="5.00390625" style="8" customWidth="1"/>
    <col min="38" max="38" width="10.25390625" style="28" bestFit="1" customWidth="1"/>
    <col min="39" max="50" width="5.00390625" style="8" customWidth="1"/>
    <col min="51" max="51" width="10.25390625" style="28" bestFit="1" customWidth="1"/>
    <col min="52" max="68" width="5.00390625" style="8" customWidth="1"/>
    <col min="69" max="69" width="10.25390625" style="28" bestFit="1" customWidth="1"/>
    <col min="70" max="70" width="12.75390625" style="8" bestFit="1" customWidth="1"/>
    <col min="71" max="71" width="25.875" style="8" bestFit="1" customWidth="1"/>
    <col min="72" max="72" width="10.00390625" style="8" bestFit="1" customWidth="1"/>
    <col min="73" max="77" width="10.375" style="8" bestFit="1" customWidth="1"/>
    <col min="78" max="78" width="11.00390625" style="8" bestFit="1" customWidth="1"/>
    <col min="79" max="79" width="10.375" style="8" bestFit="1" customWidth="1"/>
    <col min="80" max="80" width="10.25390625" style="28" bestFit="1" customWidth="1"/>
    <col min="81" max="81" width="5.00390625" style="8" customWidth="1"/>
    <col min="82" max="82" width="10.375" style="28" customWidth="1"/>
    <col min="83" max="84" width="5.00390625" style="8" customWidth="1"/>
    <col min="85" max="86" width="6.625" style="8" bestFit="1" customWidth="1"/>
    <col min="87" max="88" width="6.25390625" style="8" bestFit="1" customWidth="1"/>
    <col min="89" max="89" width="11.75390625" style="8" bestFit="1" customWidth="1"/>
    <col min="90" max="90" width="11.375" style="8" customWidth="1"/>
    <col min="91" max="91" width="59.625" style="8" customWidth="1"/>
    <col min="92" max="16384" width="11.375" style="8" customWidth="1"/>
  </cols>
  <sheetData>
    <row r="1" spans="1:89" s="4" customFormat="1" ht="12">
      <c r="A1" s="1"/>
      <c r="B1" s="2" t="s">
        <v>0</v>
      </c>
      <c r="C1" s="2" t="s">
        <v>1</v>
      </c>
      <c r="D1" s="2" t="s">
        <v>2</v>
      </c>
      <c r="E1" s="24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4" t="s">
        <v>24</v>
      </c>
      <c r="AA1" s="2" t="s">
        <v>25</v>
      </c>
      <c r="AB1" s="2" t="s">
        <v>26</v>
      </c>
      <c r="AC1" s="2" t="s">
        <v>27</v>
      </c>
      <c r="AD1" s="24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4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4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4" t="s">
        <v>67</v>
      </c>
      <c r="BR1" s="1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4" t="s">
        <v>78</v>
      </c>
      <c r="CC1" s="2" t="s">
        <v>79</v>
      </c>
      <c r="CD1" s="24" t="s">
        <v>80</v>
      </c>
      <c r="CE1" s="2" t="s">
        <v>81</v>
      </c>
      <c r="CF1" s="3"/>
      <c r="CG1" s="1" t="s">
        <v>82</v>
      </c>
      <c r="CH1" s="1" t="s">
        <v>83</v>
      </c>
      <c r="CI1" s="1" t="s">
        <v>84</v>
      </c>
      <c r="CJ1" s="2" t="s">
        <v>85</v>
      </c>
      <c r="CK1" s="1" t="s">
        <v>86</v>
      </c>
    </row>
    <row r="2" spans="1:89" ht="12">
      <c r="A2" s="5">
        <v>0</v>
      </c>
      <c r="B2" s="6" t="s">
        <v>87</v>
      </c>
      <c r="C2" s="7"/>
      <c r="D2" s="7"/>
      <c r="E2" s="2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5"/>
      <c r="AA2" s="7"/>
      <c r="AB2" s="7"/>
      <c r="AC2" s="7"/>
      <c r="AD2" s="25"/>
      <c r="AE2" s="7"/>
      <c r="AF2" s="7"/>
      <c r="AG2" s="7"/>
      <c r="AH2" s="7"/>
      <c r="AI2" s="7"/>
      <c r="AJ2" s="7"/>
      <c r="AK2" s="7"/>
      <c r="AL2" s="2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25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25"/>
      <c r="BR2" s="7"/>
      <c r="BS2" s="7"/>
      <c r="BT2" s="7"/>
      <c r="BU2" s="7"/>
      <c r="BV2" s="7"/>
      <c r="BW2" s="7"/>
      <c r="BX2" s="7"/>
      <c r="BY2" s="7"/>
      <c r="BZ2" s="7"/>
      <c r="CA2" s="7"/>
      <c r="CB2" s="25"/>
      <c r="CC2" s="7"/>
      <c r="CD2" s="25"/>
      <c r="CE2" s="7"/>
      <c r="CG2" s="7"/>
      <c r="CH2" s="7"/>
      <c r="CI2" s="7"/>
      <c r="CJ2" s="7"/>
      <c r="CK2" s="7"/>
    </row>
    <row r="3" spans="1:89" ht="12">
      <c r="A3" s="5">
        <v>0</v>
      </c>
      <c r="B3" s="6" t="s">
        <v>88</v>
      </c>
      <c r="C3" s="7">
        <v>84</v>
      </c>
      <c r="D3" s="9">
        <v>201</v>
      </c>
      <c r="E3" s="25">
        <f aca="true" t="shared" si="0" ref="E3:E34">SUM(C3:D3)</f>
        <v>285</v>
      </c>
      <c r="F3" s="7">
        <v>44</v>
      </c>
      <c r="G3" s="7">
        <v>50</v>
      </c>
      <c r="H3" s="9">
        <v>50</v>
      </c>
      <c r="I3" s="9">
        <v>109</v>
      </c>
      <c r="J3" s="9">
        <v>178</v>
      </c>
      <c r="K3" s="9">
        <v>59</v>
      </c>
      <c r="L3" s="9">
        <v>196</v>
      </c>
      <c r="M3" s="9">
        <v>279</v>
      </c>
      <c r="N3" s="9">
        <v>129</v>
      </c>
      <c r="O3" s="9">
        <v>15</v>
      </c>
      <c r="P3" s="9">
        <v>69</v>
      </c>
      <c r="Q3" s="9">
        <v>56</v>
      </c>
      <c r="R3" s="9">
        <v>266</v>
      </c>
      <c r="S3" s="9">
        <v>234</v>
      </c>
      <c r="T3" s="9">
        <v>69</v>
      </c>
      <c r="U3" s="9">
        <v>261</v>
      </c>
      <c r="V3" s="9">
        <v>203</v>
      </c>
      <c r="W3" s="9">
        <v>8</v>
      </c>
      <c r="X3" s="9">
        <v>97</v>
      </c>
      <c r="Y3" s="9">
        <v>1</v>
      </c>
      <c r="Z3" s="25">
        <f aca="true" t="shared" si="1" ref="Z3:Z34">SUM(F3:Y3)</f>
        <v>2373</v>
      </c>
      <c r="AA3" s="9">
        <v>223</v>
      </c>
      <c r="AB3" s="9">
        <v>67</v>
      </c>
      <c r="AC3" s="9">
        <v>51</v>
      </c>
      <c r="AD3" s="25">
        <f aca="true" t="shared" si="2" ref="AD3:AD34">SUM(AA3:AC3)</f>
        <v>341</v>
      </c>
      <c r="AE3" s="9">
        <v>159</v>
      </c>
      <c r="AF3" s="9">
        <v>142</v>
      </c>
      <c r="AG3" s="9">
        <v>65</v>
      </c>
      <c r="AH3" s="9">
        <v>142</v>
      </c>
      <c r="AI3" s="9">
        <v>40</v>
      </c>
      <c r="AJ3" s="9">
        <v>35</v>
      </c>
      <c r="AK3" s="9">
        <v>23</v>
      </c>
      <c r="AL3" s="25">
        <f aca="true" t="shared" si="3" ref="AL3:AL34">SUM(AE3:AK3)</f>
        <v>606</v>
      </c>
      <c r="AM3" s="9">
        <v>399</v>
      </c>
      <c r="AN3" s="9">
        <v>100</v>
      </c>
      <c r="AO3" s="9">
        <v>100</v>
      </c>
      <c r="AP3" s="9">
        <v>50</v>
      </c>
      <c r="AQ3" s="9">
        <v>6</v>
      </c>
      <c r="AR3" s="9">
        <v>69</v>
      </c>
      <c r="AS3" s="9">
        <v>30</v>
      </c>
      <c r="AT3" s="9">
        <v>50</v>
      </c>
      <c r="AU3" s="9">
        <v>110</v>
      </c>
      <c r="AV3" s="9">
        <v>39</v>
      </c>
      <c r="AW3" s="9">
        <v>7</v>
      </c>
      <c r="AX3" s="9">
        <v>46</v>
      </c>
      <c r="AY3" s="25">
        <f aca="true" t="shared" si="4" ref="AY3:AY34">SUM(AM3:AX3)</f>
        <v>1006</v>
      </c>
      <c r="AZ3" s="9">
        <v>83</v>
      </c>
      <c r="BA3" s="9">
        <v>73</v>
      </c>
      <c r="BB3" s="9">
        <v>53</v>
      </c>
      <c r="BC3" s="9">
        <v>39</v>
      </c>
      <c r="BD3" s="9">
        <v>21</v>
      </c>
      <c r="BE3" s="9">
        <v>61</v>
      </c>
      <c r="BF3" s="9">
        <v>6</v>
      </c>
      <c r="BG3" s="9">
        <v>71</v>
      </c>
      <c r="BH3" s="9">
        <v>24</v>
      </c>
      <c r="BI3" s="9">
        <v>54</v>
      </c>
      <c r="BJ3" s="9">
        <v>75</v>
      </c>
      <c r="BK3" s="9">
        <v>38</v>
      </c>
      <c r="BL3" s="9">
        <v>114</v>
      </c>
      <c r="BM3" s="9">
        <v>30</v>
      </c>
      <c r="BN3" s="9">
        <v>84</v>
      </c>
      <c r="BO3" s="9">
        <v>28</v>
      </c>
      <c r="BP3" s="9">
        <v>3</v>
      </c>
      <c r="BQ3" s="25">
        <f aca="true" t="shared" si="5" ref="BQ3:BQ34">SUM(AZ3:BP3)</f>
        <v>857</v>
      </c>
      <c r="BR3" s="7">
        <v>41</v>
      </c>
      <c r="BS3" s="9">
        <v>42</v>
      </c>
      <c r="BT3" s="9">
        <v>39</v>
      </c>
      <c r="BU3" s="9">
        <v>40</v>
      </c>
      <c r="BV3" s="9">
        <v>40</v>
      </c>
      <c r="BW3" s="9">
        <v>39</v>
      </c>
      <c r="BX3" s="9">
        <v>63</v>
      </c>
      <c r="BY3" s="9">
        <v>20</v>
      </c>
      <c r="BZ3" s="9">
        <v>20</v>
      </c>
      <c r="CA3" s="9">
        <v>20</v>
      </c>
      <c r="CB3" s="25">
        <f aca="true" t="shared" si="6" ref="CB3:CB34">SUM(BR3:CA3)</f>
        <v>364</v>
      </c>
      <c r="CC3" s="9">
        <v>6</v>
      </c>
      <c r="CD3" s="25">
        <f aca="true" t="shared" si="7" ref="CD3:CD34">SUM(CC3)</f>
        <v>6</v>
      </c>
      <c r="CE3" s="9">
        <v>10</v>
      </c>
      <c r="CG3" s="7"/>
      <c r="CH3" s="7"/>
      <c r="CI3" s="7"/>
      <c r="CJ3" s="7"/>
      <c r="CK3" s="7"/>
    </row>
    <row r="4" spans="1:91" ht="12">
      <c r="A4" s="5">
        <v>0</v>
      </c>
      <c r="B4" s="6" t="s">
        <v>89</v>
      </c>
      <c r="C4" s="7">
        <v>1</v>
      </c>
      <c r="D4" s="9">
        <v>5</v>
      </c>
      <c r="E4" s="25">
        <f t="shared" si="0"/>
        <v>6</v>
      </c>
      <c r="F4" s="7">
        <v>0</v>
      </c>
      <c r="G4" s="7">
        <v>0</v>
      </c>
      <c r="H4" s="9">
        <v>1</v>
      </c>
      <c r="I4" s="9">
        <v>1</v>
      </c>
      <c r="J4" s="9">
        <v>3</v>
      </c>
      <c r="K4" s="9">
        <v>2</v>
      </c>
      <c r="L4" s="9">
        <v>5</v>
      </c>
      <c r="M4" s="9">
        <v>4</v>
      </c>
      <c r="N4" s="9">
        <v>5</v>
      </c>
      <c r="O4" s="9">
        <v>1</v>
      </c>
      <c r="P4" s="9">
        <v>2</v>
      </c>
      <c r="Q4" s="9">
        <v>0</v>
      </c>
      <c r="R4" s="9">
        <v>11</v>
      </c>
      <c r="S4" s="9">
        <v>0</v>
      </c>
      <c r="T4" s="9">
        <v>1</v>
      </c>
      <c r="U4" s="9">
        <v>16</v>
      </c>
      <c r="V4" s="9">
        <v>5</v>
      </c>
      <c r="W4" s="9">
        <v>0</v>
      </c>
      <c r="X4" s="9">
        <v>5</v>
      </c>
      <c r="Y4" s="9">
        <v>0</v>
      </c>
      <c r="Z4" s="25">
        <f t="shared" si="1"/>
        <v>62</v>
      </c>
      <c r="AA4" s="9">
        <v>4</v>
      </c>
      <c r="AB4" s="9">
        <v>1</v>
      </c>
      <c r="AC4" s="9">
        <v>2</v>
      </c>
      <c r="AD4" s="25">
        <f t="shared" si="2"/>
        <v>7</v>
      </c>
      <c r="AE4" s="9">
        <v>1</v>
      </c>
      <c r="AF4" s="9">
        <v>0</v>
      </c>
      <c r="AG4" s="9">
        <v>3</v>
      </c>
      <c r="AH4" s="9">
        <v>0</v>
      </c>
      <c r="AI4" s="9">
        <v>3</v>
      </c>
      <c r="AJ4" s="9">
        <v>0</v>
      </c>
      <c r="AK4" s="9">
        <v>0</v>
      </c>
      <c r="AL4" s="25">
        <f t="shared" si="3"/>
        <v>7</v>
      </c>
      <c r="AM4" s="7">
        <v>9</v>
      </c>
      <c r="AN4" s="9">
        <v>0</v>
      </c>
      <c r="AO4" s="9">
        <v>3</v>
      </c>
      <c r="AP4" s="9">
        <v>1</v>
      </c>
      <c r="AQ4" s="9">
        <v>0</v>
      </c>
      <c r="AR4" s="9">
        <v>3</v>
      </c>
      <c r="AS4" s="9">
        <v>0</v>
      </c>
      <c r="AT4" s="9">
        <v>0</v>
      </c>
      <c r="AU4" s="9">
        <v>1</v>
      </c>
      <c r="AV4" s="9">
        <v>0</v>
      </c>
      <c r="AW4" s="9">
        <v>0</v>
      </c>
      <c r="AX4" s="9">
        <v>3</v>
      </c>
      <c r="AY4" s="25">
        <f t="shared" si="4"/>
        <v>20</v>
      </c>
      <c r="AZ4" s="7">
        <v>4</v>
      </c>
      <c r="BA4" s="7">
        <v>2</v>
      </c>
      <c r="BB4" s="7"/>
      <c r="BC4" s="9">
        <v>0</v>
      </c>
      <c r="BD4" s="9">
        <v>0</v>
      </c>
      <c r="BE4" s="9">
        <v>0</v>
      </c>
      <c r="BF4" s="9">
        <v>1</v>
      </c>
      <c r="BG4" s="9">
        <v>4</v>
      </c>
      <c r="BH4" s="9">
        <v>0</v>
      </c>
      <c r="BI4" s="9">
        <v>3</v>
      </c>
      <c r="BJ4" s="9">
        <v>3</v>
      </c>
      <c r="BK4" s="9">
        <v>0</v>
      </c>
      <c r="BL4" s="9">
        <v>3</v>
      </c>
      <c r="BM4" s="9">
        <v>0</v>
      </c>
      <c r="BN4" s="9">
        <v>6</v>
      </c>
      <c r="BO4" s="9">
        <v>2</v>
      </c>
      <c r="BP4" s="9">
        <v>0</v>
      </c>
      <c r="BQ4" s="25">
        <f t="shared" si="5"/>
        <v>28</v>
      </c>
      <c r="BR4" s="7">
        <v>1</v>
      </c>
      <c r="BS4" s="9">
        <v>1</v>
      </c>
      <c r="BT4" s="9">
        <v>0</v>
      </c>
      <c r="BU4" s="9">
        <v>0</v>
      </c>
      <c r="BV4" s="9">
        <v>0</v>
      </c>
      <c r="BW4" s="9">
        <v>1</v>
      </c>
      <c r="BX4" s="9">
        <v>0</v>
      </c>
      <c r="BY4" s="9">
        <v>0</v>
      </c>
      <c r="BZ4" s="9">
        <v>0</v>
      </c>
      <c r="CA4" s="9">
        <v>0</v>
      </c>
      <c r="CB4" s="25">
        <f t="shared" si="6"/>
        <v>3</v>
      </c>
      <c r="CC4" s="9">
        <v>1</v>
      </c>
      <c r="CD4" s="25">
        <f t="shared" si="7"/>
        <v>1</v>
      </c>
      <c r="CE4" s="9">
        <v>8</v>
      </c>
      <c r="CG4" s="7"/>
      <c r="CH4" s="7"/>
      <c r="CI4" s="7"/>
      <c r="CJ4" s="7"/>
      <c r="CK4" s="7"/>
      <c r="CM4" s="8">
        <f>293+2463+349+619+1038+891</f>
        <v>5653</v>
      </c>
    </row>
    <row r="5" spans="1:89" s="12" customFormat="1" ht="12">
      <c r="A5" s="5">
        <v>0</v>
      </c>
      <c r="B5" s="6" t="s">
        <v>90</v>
      </c>
      <c r="C5" s="10">
        <v>0</v>
      </c>
      <c r="D5" s="11">
        <v>2</v>
      </c>
      <c r="E5" s="25">
        <f t="shared" si="0"/>
        <v>2</v>
      </c>
      <c r="F5" s="10">
        <v>0</v>
      </c>
      <c r="G5" s="10">
        <v>0</v>
      </c>
      <c r="H5" s="11">
        <v>0</v>
      </c>
      <c r="I5" s="11">
        <v>0</v>
      </c>
      <c r="J5" s="11">
        <v>7</v>
      </c>
      <c r="K5" s="11">
        <v>1</v>
      </c>
      <c r="L5" s="11">
        <v>1</v>
      </c>
      <c r="M5" s="11">
        <v>2</v>
      </c>
      <c r="N5" s="11">
        <v>2</v>
      </c>
      <c r="O5" s="11">
        <v>0</v>
      </c>
      <c r="P5" s="11">
        <v>1</v>
      </c>
      <c r="Q5" s="11">
        <v>0</v>
      </c>
      <c r="R5" s="11">
        <v>4</v>
      </c>
      <c r="S5" s="11">
        <v>0</v>
      </c>
      <c r="T5" s="11">
        <v>0</v>
      </c>
      <c r="U5" s="11">
        <v>3</v>
      </c>
      <c r="V5" s="11">
        <v>7</v>
      </c>
      <c r="W5" s="11">
        <v>0</v>
      </c>
      <c r="X5" s="11">
        <v>0</v>
      </c>
      <c r="Y5" s="11">
        <v>0</v>
      </c>
      <c r="Z5" s="25">
        <f t="shared" si="1"/>
        <v>28</v>
      </c>
      <c r="AA5" s="11">
        <v>0</v>
      </c>
      <c r="AB5" s="11">
        <v>0</v>
      </c>
      <c r="AC5" s="11">
        <v>1</v>
      </c>
      <c r="AD5" s="25">
        <f t="shared" si="2"/>
        <v>1</v>
      </c>
      <c r="AE5" s="11">
        <v>1</v>
      </c>
      <c r="AF5" s="11">
        <v>0</v>
      </c>
      <c r="AG5" s="11">
        <v>4</v>
      </c>
      <c r="AH5" s="11">
        <v>1</v>
      </c>
      <c r="AI5" s="11">
        <v>0</v>
      </c>
      <c r="AJ5" s="11">
        <v>0</v>
      </c>
      <c r="AK5" s="11">
        <v>0</v>
      </c>
      <c r="AL5" s="25">
        <f t="shared" si="3"/>
        <v>6</v>
      </c>
      <c r="AM5" s="10">
        <v>4</v>
      </c>
      <c r="AN5" s="10">
        <v>0</v>
      </c>
      <c r="AO5" s="11">
        <v>1</v>
      </c>
      <c r="AP5" s="11">
        <v>0</v>
      </c>
      <c r="AQ5" s="11">
        <v>5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1</v>
      </c>
      <c r="AX5" s="11">
        <v>1</v>
      </c>
      <c r="AY5" s="25">
        <f t="shared" si="4"/>
        <v>12</v>
      </c>
      <c r="AZ5" s="10">
        <v>1</v>
      </c>
      <c r="BA5" s="10"/>
      <c r="BB5" s="10"/>
      <c r="BC5" s="11">
        <v>0</v>
      </c>
      <c r="BD5" s="11">
        <v>0</v>
      </c>
      <c r="BE5" s="11">
        <v>0</v>
      </c>
      <c r="BF5" s="11">
        <v>0</v>
      </c>
      <c r="BG5" s="11">
        <v>2</v>
      </c>
      <c r="BH5" s="11">
        <v>0</v>
      </c>
      <c r="BI5" s="11">
        <v>0</v>
      </c>
      <c r="BJ5" s="11">
        <v>0</v>
      </c>
      <c r="BK5" s="11">
        <v>0</v>
      </c>
      <c r="BL5" s="11">
        <v>2</v>
      </c>
      <c r="BM5" s="11">
        <v>0</v>
      </c>
      <c r="BN5" s="11">
        <v>1</v>
      </c>
      <c r="BO5" s="11">
        <v>0</v>
      </c>
      <c r="BP5" s="11">
        <v>0</v>
      </c>
      <c r="BQ5" s="25">
        <f t="shared" si="5"/>
        <v>6</v>
      </c>
      <c r="BR5" s="10">
        <v>0</v>
      </c>
      <c r="BS5" s="11">
        <v>1</v>
      </c>
      <c r="BT5" s="11">
        <v>0</v>
      </c>
      <c r="BU5" s="11">
        <v>1</v>
      </c>
      <c r="BV5" s="11">
        <v>0</v>
      </c>
      <c r="BW5" s="11">
        <v>1</v>
      </c>
      <c r="BX5" s="11">
        <v>0</v>
      </c>
      <c r="BY5" s="11">
        <v>0</v>
      </c>
      <c r="BZ5" s="11">
        <v>0</v>
      </c>
      <c r="CA5" s="11">
        <v>0</v>
      </c>
      <c r="CB5" s="25">
        <f t="shared" si="6"/>
        <v>3</v>
      </c>
      <c r="CC5" s="11">
        <v>0</v>
      </c>
      <c r="CD5" s="25">
        <f t="shared" si="7"/>
        <v>0</v>
      </c>
      <c r="CE5" s="11">
        <v>2</v>
      </c>
      <c r="CG5" s="10"/>
      <c r="CH5" s="10"/>
      <c r="CI5" s="10"/>
      <c r="CJ5" s="10"/>
      <c r="CK5" s="10"/>
    </row>
    <row r="6" spans="1:91" ht="60">
      <c r="A6" s="5">
        <v>1</v>
      </c>
      <c r="B6" s="13" t="s">
        <v>91</v>
      </c>
      <c r="C6" s="14">
        <v>60</v>
      </c>
      <c r="D6" s="14">
        <v>123</v>
      </c>
      <c r="E6" s="25">
        <f t="shared" si="0"/>
        <v>183</v>
      </c>
      <c r="F6" s="11">
        <v>28</v>
      </c>
      <c r="G6" s="14">
        <v>32</v>
      </c>
      <c r="H6" s="14">
        <v>37</v>
      </c>
      <c r="I6" s="14">
        <v>75</v>
      </c>
      <c r="J6" s="14">
        <v>121</v>
      </c>
      <c r="K6" s="14">
        <v>35</v>
      </c>
      <c r="L6" s="14">
        <v>106</v>
      </c>
      <c r="M6" s="14">
        <v>164</v>
      </c>
      <c r="N6" s="14">
        <v>76</v>
      </c>
      <c r="O6" s="14">
        <v>8</v>
      </c>
      <c r="P6" s="14">
        <v>39</v>
      </c>
      <c r="Q6" s="14">
        <v>33</v>
      </c>
      <c r="R6" s="14">
        <v>171</v>
      </c>
      <c r="S6" s="14">
        <v>140</v>
      </c>
      <c r="T6" s="14">
        <v>42</v>
      </c>
      <c r="U6" s="14">
        <v>161</v>
      </c>
      <c r="V6" s="14">
        <v>112</v>
      </c>
      <c r="W6" s="14">
        <v>5</v>
      </c>
      <c r="X6" s="14">
        <v>55</v>
      </c>
      <c r="Y6" s="14">
        <v>0</v>
      </c>
      <c r="Z6" s="25">
        <f t="shared" si="1"/>
        <v>1440</v>
      </c>
      <c r="AA6" s="14">
        <v>144</v>
      </c>
      <c r="AB6" s="14">
        <v>30</v>
      </c>
      <c r="AC6" s="14">
        <v>35</v>
      </c>
      <c r="AD6" s="25">
        <f t="shared" si="2"/>
        <v>209</v>
      </c>
      <c r="AE6" s="14">
        <v>106</v>
      </c>
      <c r="AF6" s="14">
        <v>104</v>
      </c>
      <c r="AG6" s="14">
        <v>41</v>
      </c>
      <c r="AH6" s="14">
        <v>101</v>
      </c>
      <c r="AI6" s="14">
        <v>21</v>
      </c>
      <c r="AJ6" s="14">
        <v>20</v>
      </c>
      <c r="AK6" s="14">
        <v>14</v>
      </c>
      <c r="AL6" s="25">
        <f t="shared" si="3"/>
        <v>407</v>
      </c>
      <c r="AM6" s="14">
        <v>234</v>
      </c>
      <c r="AN6" s="14">
        <v>64</v>
      </c>
      <c r="AO6" s="14">
        <v>77</v>
      </c>
      <c r="AP6" s="11">
        <v>29</v>
      </c>
      <c r="AQ6" s="14">
        <v>1</v>
      </c>
      <c r="AR6" s="14">
        <v>43</v>
      </c>
      <c r="AS6" s="14">
        <v>24</v>
      </c>
      <c r="AT6" s="14">
        <v>39</v>
      </c>
      <c r="AU6" s="14">
        <v>80</v>
      </c>
      <c r="AV6" s="14">
        <v>20</v>
      </c>
      <c r="AW6" s="14">
        <v>5</v>
      </c>
      <c r="AX6" s="14">
        <v>19</v>
      </c>
      <c r="AY6" s="25">
        <f t="shared" si="4"/>
        <v>635</v>
      </c>
      <c r="AZ6" s="14">
        <v>46</v>
      </c>
      <c r="BA6" s="14">
        <v>42</v>
      </c>
      <c r="BB6" s="14">
        <v>32</v>
      </c>
      <c r="BC6" s="14">
        <v>22</v>
      </c>
      <c r="BD6" s="14">
        <v>10</v>
      </c>
      <c r="BE6" s="14">
        <v>41</v>
      </c>
      <c r="BF6" s="14">
        <v>4</v>
      </c>
      <c r="BG6" s="14">
        <v>47</v>
      </c>
      <c r="BH6" s="14">
        <v>19</v>
      </c>
      <c r="BI6" s="14">
        <v>32</v>
      </c>
      <c r="BJ6" s="14">
        <v>57</v>
      </c>
      <c r="BK6" s="14">
        <v>25</v>
      </c>
      <c r="BL6" s="14">
        <v>90</v>
      </c>
      <c r="BM6" s="14">
        <v>19</v>
      </c>
      <c r="BN6" s="14">
        <v>62</v>
      </c>
      <c r="BO6" s="14">
        <v>22</v>
      </c>
      <c r="BP6" s="14">
        <v>0</v>
      </c>
      <c r="BQ6" s="25">
        <f t="shared" si="5"/>
        <v>570</v>
      </c>
      <c r="BR6" s="7">
        <v>21</v>
      </c>
      <c r="BS6" s="11">
        <v>18</v>
      </c>
      <c r="BT6" s="11">
        <v>20</v>
      </c>
      <c r="BU6" s="11">
        <v>27</v>
      </c>
      <c r="BV6" s="11">
        <v>24</v>
      </c>
      <c r="BW6" s="11">
        <v>22</v>
      </c>
      <c r="BX6" s="11">
        <v>38</v>
      </c>
      <c r="BY6" s="11">
        <v>10</v>
      </c>
      <c r="BZ6" s="11">
        <v>13</v>
      </c>
      <c r="CA6" s="11">
        <v>12</v>
      </c>
      <c r="CB6" s="25">
        <f t="shared" si="6"/>
        <v>205</v>
      </c>
      <c r="CC6" s="7">
        <v>2</v>
      </c>
      <c r="CD6" s="25">
        <f t="shared" si="7"/>
        <v>2</v>
      </c>
      <c r="CE6" s="14">
        <v>0</v>
      </c>
      <c r="CG6" s="7">
        <v>175</v>
      </c>
      <c r="CH6" s="7">
        <v>58</v>
      </c>
      <c r="CI6" s="7"/>
      <c r="CJ6" s="7"/>
      <c r="CK6" s="7">
        <f aca="true" t="shared" si="8" ref="CK6:CK37">SUM(CG6:CJ6)</f>
        <v>233</v>
      </c>
      <c r="CM6" s="74" t="s">
        <v>245</v>
      </c>
    </row>
    <row r="7" spans="1:91" ht="90">
      <c r="A7" s="5">
        <v>2</v>
      </c>
      <c r="B7" s="13" t="s">
        <v>92</v>
      </c>
      <c r="C7" s="14">
        <v>50</v>
      </c>
      <c r="D7" s="11">
        <v>135</v>
      </c>
      <c r="E7" s="25">
        <f t="shared" si="0"/>
        <v>185</v>
      </c>
      <c r="F7" s="11">
        <v>25</v>
      </c>
      <c r="G7" s="14">
        <v>32</v>
      </c>
      <c r="H7" s="14">
        <v>30</v>
      </c>
      <c r="I7" s="14">
        <v>69</v>
      </c>
      <c r="J7" s="14">
        <v>101</v>
      </c>
      <c r="K7" s="14">
        <v>38</v>
      </c>
      <c r="L7" s="14">
        <v>130</v>
      </c>
      <c r="M7" s="11">
        <v>154</v>
      </c>
      <c r="N7" s="11">
        <v>73</v>
      </c>
      <c r="O7" s="11">
        <v>9</v>
      </c>
      <c r="P7" s="11">
        <v>42</v>
      </c>
      <c r="Q7" s="11">
        <v>36</v>
      </c>
      <c r="R7" s="11">
        <v>160</v>
      </c>
      <c r="S7" s="14">
        <v>162</v>
      </c>
      <c r="T7" s="11">
        <v>37</v>
      </c>
      <c r="U7" s="14">
        <v>161</v>
      </c>
      <c r="V7" s="14">
        <v>133</v>
      </c>
      <c r="W7" s="11">
        <v>4</v>
      </c>
      <c r="X7" s="11">
        <v>59</v>
      </c>
      <c r="Y7" s="11">
        <v>0</v>
      </c>
      <c r="Z7" s="25">
        <f t="shared" si="1"/>
        <v>1455</v>
      </c>
      <c r="AA7" s="14">
        <v>148</v>
      </c>
      <c r="AB7" s="14">
        <v>52</v>
      </c>
      <c r="AC7" s="11">
        <v>23</v>
      </c>
      <c r="AD7" s="25">
        <f t="shared" si="2"/>
        <v>223</v>
      </c>
      <c r="AE7" s="14">
        <v>97</v>
      </c>
      <c r="AF7" s="14">
        <v>82</v>
      </c>
      <c r="AG7" s="11">
        <v>26</v>
      </c>
      <c r="AH7" s="11">
        <v>89</v>
      </c>
      <c r="AI7" s="14">
        <v>26</v>
      </c>
      <c r="AJ7" s="11">
        <v>22</v>
      </c>
      <c r="AK7" s="11">
        <v>16</v>
      </c>
      <c r="AL7" s="25">
        <f t="shared" si="3"/>
        <v>358</v>
      </c>
      <c r="AM7" s="14">
        <v>259</v>
      </c>
      <c r="AN7" s="14">
        <v>57</v>
      </c>
      <c r="AO7" s="14">
        <v>33</v>
      </c>
      <c r="AP7" s="11">
        <v>29</v>
      </c>
      <c r="AQ7" s="14">
        <v>1</v>
      </c>
      <c r="AR7" s="14">
        <v>35</v>
      </c>
      <c r="AS7" s="11">
        <v>18</v>
      </c>
      <c r="AT7" s="11">
        <v>27</v>
      </c>
      <c r="AU7" s="11">
        <v>50</v>
      </c>
      <c r="AV7" s="11">
        <v>29</v>
      </c>
      <c r="AW7" s="14">
        <v>3</v>
      </c>
      <c r="AX7" s="11">
        <v>28</v>
      </c>
      <c r="AY7" s="25">
        <f t="shared" si="4"/>
        <v>569</v>
      </c>
      <c r="AZ7" s="14">
        <v>51</v>
      </c>
      <c r="BA7" s="14">
        <v>49</v>
      </c>
      <c r="BB7" s="14">
        <v>33</v>
      </c>
      <c r="BC7" s="14">
        <v>19</v>
      </c>
      <c r="BD7" s="11">
        <v>11</v>
      </c>
      <c r="BE7" s="11">
        <v>34</v>
      </c>
      <c r="BF7" s="11">
        <v>1</v>
      </c>
      <c r="BG7" s="14">
        <v>32</v>
      </c>
      <c r="BH7" s="14">
        <v>10</v>
      </c>
      <c r="BI7" s="14">
        <v>28</v>
      </c>
      <c r="BJ7" s="14">
        <v>23</v>
      </c>
      <c r="BK7" s="14">
        <v>24</v>
      </c>
      <c r="BL7" s="11">
        <v>46</v>
      </c>
      <c r="BM7" s="11">
        <v>18</v>
      </c>
      <c r="BN7" s="11">
        <v>41</v>
      </c>
      <c r="BO7" s="11">
        <v>15</v>
      </c>
      <c r="BP7" s="11">
        <v>3</v>
      </c>
      <c r="BQ7" s="25">
        <f t="shared" si="5"/>
        <v>438</v>
      </c>
      <c r="BR7" s="10">
        <v>21</v>
      </c>
      <c r="BS7" s="11">
        <v>21</v>
      </c>
      <c r="BT7" s="11">
        <v>16</v>
      </c>
      <c r="BU7" s="11">
        <v>14</v>
      </c>
      <c r="BV7" s="11">
        <v>16</v>
      </c>
      <c r="BW7" s="11">
        <v>15</v>
      </c>
      <c r="BX7" s="11">
        <v>26</v>
      </c>
      <c r="BY7" s="11">
        <v>9</v>
      </c>
      <c r="BZ7" s="11">
        <v>6</v>
      </c>
      <c r="CA7" s="11">
        <v>7</v>
      </c>
      <c r="CB7" s="25">
        <f t="shared" si="6"/>
        <v>151</v>
      </c>
      <c r="CC7" s="10">
        <v>5</v>
      </c>
      <c r="CD7" s="25">
        <f t="shared" si="7"/>
        <v>5</v>
      </c>
      <c r="CE7" s="14">
        <v>0</v>
      </c>
      <c r="CG7" s="7">
        <v>116</v>
      </c>
      <c r="CH7" s="7">
        <v>40</v>
      </c>
      <c r="CI7" s="7"/>
      <c r="CJ7" s="7"/>
      <c r="CK7" s="7">
        <f t="shared" si="8"/>
        <v>156</v>
      </c>
      <c r="CM7" s="74" t="s">
        <v>246</v>
      </c>
    </row>
    <row r="8" spans="1:91" s="12" customFormat="1" ht="90">
      <c r="A8" s="5">
        <v>3</v>
      </c>
      <c r="B8" s="13" t="s">
        <v>93</v>
      </c>
      <c r="C8" s="7">
        <v>50</v>
      </c>
      <c r="D8" s="14">
        <v>124</v>
      </c>
      <c r="E8" s="25">
        <f t="shared" si="0"/>
        <v>174</v>
      </c>
      <c r="F8" s="7">
        <v>25</v>
      </c>
      <c r="G8" s="7">
        <v>35</v>
      </c>
      <c r="H8" s="14">
        <v>31</v>
      </c>
      <c r="I8" s="14">
        <v>67</v>
      </c>
      <c r="J8" s="14">
        <v>99</v>
      </c>
      <c r="K8" s="14">
        <v>33</v>
      </c>
      <c r="L8" s="14">
        <v>116</v>
      </c>
      <c r="M8" s="14">
        <v>169</v>
      </c>
      <c r="N8" s="14">
        <v>62</v>
      </c>
      <c r="O8" s="14">
        <v>10</v>
      </c>
      <c r="P8" s="14">
        <v>37</v>
      </c>
      <c r="Q8" s="14">
        <v>31</v>
      </c>
      <c r="R8" s="14">
        <v>162</v>
      </c>
      <c r="S8" s="14">
        <v>146</v>
      </c>
      <c r="T8" s="14">
        <v>42</v>
      </c>
      <c r="U8" s="14">
        <v>150</v>
      </c>
      <c r="V8" s="14">
        <v>131</v>
      </c>
      <c r="W8" s="14">
        <v>2</v>
      </c>
      <c r="X8" s="14">
        <v>63</v>
      </c>
      <c r="Y8" s="14">
        <v>0</v>
      </c>
      <c r="Z8" s="25">
        <f t="shared" si="1"/>
        <v>1411</v>
      </c>
      <c r="AA8" s="14">
        <v>132</v>
      </c>
      <c r="AB8" s="14">
        <v>43</v>
      </c>
      <c r="AC8" s="14">
        <v>22</v>
      </c>
      <c r="AD8" s="25">
        <f t="shared" si="2"/>
        <v>197</v>
      </c>
      <c r="AE8" s="14">
        <v>96</v>
      </c>
      <c r="AF8" s="14">
        <v>79</v>
      </c>
      <c r="AG8" s="14">
        <v>25</v>
      </c>
      <c r="AH8" s="14">
        <v>97</v>
      </c>
      <c r="AI8" s="14">
        <v>22</v>
      </c>
      <c r="AJ8" s="14">
        <v>20</v>
      </c>
      <c r="AK8" s="14">
        <v>15</v>
      </c>
      <c r="AL8" s="25">
        <f t="shared" si="3"/>
        <v>354</v>
      </c>
      <c r="AM8" s="14">
        <v>233</v>
      </c>
      <c r="AN8" s="14">
        <v>39</v>
      </c>
      <c r="AO8" s="14">
        <v>30</v>
      </c>
      <c r="AP8" s="11">
        <v>27</v>
      </c>
      <c r="AQ8" s="14">
        <v>1</v>
      </c>
      <c r="AR8" s="14">
        <v>38</v>
      </c>
      <c r="AS8" s="14">
        <v>16</v>
      </c>
      <c r="AT8" s="14">
        <v>27</v>
      </c>
      <c r="AU8" s="14">
        <v>50</v>
      </c>
      <c r="AV8" s="14">
        <v>24</v>
      </c>
      <c r="AW8" s="14">
        <v>2</v>
      </c>
      <c r="AX8" s="14">
        <v>29</v>
      </c>
      <c r="AY8" s="25">
        <f t="shared" si="4"/>
        <v>516</v>
      </c>
      <c r="AZ8" s="14">
        <v>49</v>
      </c>
      <c r="BA8" s="14">
        <v>44</v>
      </c>
      <c r="BB8" s="14">
        <v>32</v>
      </c>
      <c r="BC8" s="14">
        <v>24</v>
      </c>
      <c r="BD8" s="14">
        <v>11</v>
      </c>
      <c r="BE8" s="14">
        <v>31</v>
      </c>
      <c r="BF8" s="14">
        <v>2</v>
      </c>
      <c r="BG8" s="14">
        <v>42</v>
      </c>
      <c r="BH8" s="14">
        <v>12</v>
      </c>
      <c r="BI8" s="14">
        <v>32</v>
      </c>
      <c r="BJ8" s="14">
        <v>26</v>
      </c>
      <c r="BK8" s="14">
        <v>21</v>
      </c>
      <c r="BL8" s="14">
        <v>54</v>
      </c>
      <c r="BM8" s="14">
        <v>16</v>
      </c>
      <c r="BN8" s="14">
        <v>37</v>
      </c>
      <c r="BO8" s="14">
        <v>15</v>
      </c>
      <c r="BP8" s="14">
        <v>3</v>
      </c>
      <c r="BQ8" s="25">
        <f t="shared" si="5"/>
        <v>451</v>
      </c>
      <c r="BR8" s="7">
        <v>25</v>
      </c>
      <c r="BS8" s="11">
        <v>31</v>
      </c>
      <c r="BT8" s="11">
        <v>18</v>
      </c>
      <c r="BU8" s="11">
        <v>12</v>
      </c>
      <c r="BV8" s="11">
        <v>17</v>
      </c>
      <c r="BW8" s="11">
        <v>17</v>
      </c>
      <c r="BX8" s="11">
        <v>25</v>
      </c>
      <c r="BY8" s="11">
        <v>11</v>
      </c>
      <c r="BZ8" s="11">
        <v>9</v>
      </c>
      <c r="CA8" s="11">
        <v>8</v>
      </c>
      <c r="CB8" s="25">
        <f t="shared" si="6"/>
        <v>173</v>
      </c>
      <c r="CC8" s="7">
        <v>4</v>
      </c>
      <c r="CD8" s="25">
        <f t="shared" si="7"/>
        <v>4</v>
      </c>
      <c r="CE8" s="14">
        <v>0</v>
      </c>
      <c r="CG8" s="10">
        <v>59</v>
      </c>
      <c r="CH8" s="10">
        <v>19</v>
      </c>
      <c r="CI8" s="10"/>
      <c r="CJ8" s="10"/>
      <c r="CK8" s="7">
        <f t="shared" si="8"/>
        <v>78</v>
      </c>
      <c r="CM8" s="74" t="s">
        <v>247</v>
      </c>
    </row>
    <row r="9" spans="1:91" s="12" customFormat="1" ht="90">
      <c r="A9" s="5">
        <v>4</v>
      </c>
      <c r="B9" s="13" t="s">
        <v>94</v>
      </c>
      <c r="C9" s="14">
        <v>49</v>
      </c>
      <c r="D9" s="11">
        <v>28</v>
      </c>
      <c r="E9" s="25">
        <f t="shared" si="0"/>
        <v>77</v>
      </c>
      <c r="F9" s="11">
        <v>25</v>
      </c>
      <c r="G9" s="14">
        <v>26</v>
      </c>
      <c r="H9" s="14">
        <v>32</v>
      </c>
      <c r="I9" s="14">
        <v>65</v>
      </c>
      <c r="J9" s="14">
        <v>100</v>
      </c>
      <c r="K9" s="14">
        <v>32</v>
      </c>
      <c r="L9" s="14">
        <v>114</v>
      </c>
      <c r="M9" s="11">
        <v>152</v>
      </c>
      <c r="N9" s="11">
        <v>72</v>
      </c>
      <c r="O9" s="11">
        <v>12</v>
      </c>
      <c r="P9" s="11">
        <v>35</v>
      </c>
      <c r="Q9" s="11">
        <v>32</v>
      </c>
      <c r="R9" s="11">
        <v>145</v>
      </c>
      <c r="S9" s="14">
        <v>142</v>
      </c>
      <c r="T9" s="11">
        <v>42</v>
      </c>
      <c r="U9" s="14">
        <v>143</v>
      </c>
      <c r="V9" s="14">
        <v>134</v>
      </c>
      <c r="W9" s="11">
        <v>5</v>
      </c>
      <c r="X9" s="11">
        <v>58</v>
      </c>
      <c r="Y9" s="11">
        <v>0</v>
      </c>
      <c r="Z9" s="25">
        <f t="shared" si="1"/>
        <v>1366</v>
      </c>
      <c r="AA9" s="14">
        <v>133</v>
      </c>
      <c r="AB9" s="14">
        <v>48</v>
      </c>
      <c r="AC9" s="11">
        <v>20</v>
      </c>
      <c r="AD9" s="25">
        <f t="shared" si="2"/>
        <v>201</v>
      </c>
      <c r="AE9" s="14">
        <v>90</v>
      </c>
      <c r="AF9" s="14">
        <v>71</v>
      </c>
      <c r="AG9" s="11">
        <v>31</v>
      </c>
      <c r="AH9" s="11">
        <v>93</v>
      </c>
      <c r="AI9" s="14">
        <v>29</v>
      </c>
      <c r="AJ9" s="11">
        <v>24</v>
      </c>
      <c r="AK9" s="11">
        <v>13</v>
      </c>
      <c r="AL9" s="25">
        <f t="shared" si="3"/>
        <v>351</v>
      </c>
      <c r="AM9" s="14">
        <v>240</v>
      </c>
      <c r="AN9" s="14">
        <v>34</v>
      </c>
      <c r="AO9" s="14">
        <v>29</v>
      </c>
      <c r="AP9" s="11">
        <v>23</v>
      </c>
      <c r="AQ9" s="14">
        <v>0</v>
      </c>
      <c r="AR9" s="14">
        <v>35</v>
      </c>
      <c r="AS9" s="11">
        <v>14</v>
      </c>
      <c r="AT9" s="11">
        <v>28</v>
      </c>
      <c r="AU9" s="11">
        <v>36</v>
      </c>
      <c r="AV9" s="11">
        <v>26</v>
      </c>
      <c r="AW9" s="14">
        <v>3</v>
      </c>
      <c r="AX9" s="11">
        <v>26</v>
      </c>
      <c r="AY9" s="25">
        <f t="shared" si="4"/>
        <v>494</v>
      </c>
      <c r="AZ9" s="14">
        <v>50</v>
      </c>
      <c r="BA9" s="14">
        <v>45</v>
      </c>
      <c r="BB9" s="14">
        <v>27</v>
      </c>
      <c r="BC9" s="14">
        <v>21</v>
      </c>
      <c r="BD9" s="11">
        <v>14</v>
      </c>
      <c r="BE9" s="11">
        <v>29</v>
      </c>
      <c r="BF9" s="11">
        <v>4</v>
      </c>
      <c r="BG9" s="14">
        <v>39</v>
      </c>
      <c r="BH9" s="14">
        <v>11</v>
      </c>
      <c r="BI9" s="14">
        <v>25</v>
      </c>
      <c r="BJ9" s="14">
        <v>35</v>
      </c>
      <c r="BK9" s="14">
        <v>22</v>
      </c>
      <c r="BL9" s="11">
        <v>50</v>
      </c>
      <c r="BM9" s="11">
        <v>14</v>
      </c>
      <c r="BN9" s="11">
        <v>37</v>
      </c>
      <c r="BO9" s="11">
        <v>14</v>
      </c>
      <c r="BP9" s="11">
        <v>2</v>
      </c>
      <c r="BQ9" s="25">
        <f t="shared" si="5"/>
        <v>439</v>
      </c>
      <c r="BR9" s="10">
        <v>22</v>
      </c>
      <c r="BS9" s="11">
        <v>24</v>
      </c>
      <c r="BT9" s="11">
        <v>18</v>
      </c>
      <c r="BU9" s="11">
        <v>12</v>
      </c>
      <c r="BV9" s="11">
        <v>15</v>
      </c>
      <c r="BW9" s="11">
        <v>15</v>
      </c>
      <c r="BX9" s="11">
        <v>25</v>
      </c>
      <c r="BY9" s="11">
        <v>10</v>
      </c>
      <c r="BZ9" s="11">
        <v>6</v>
      </c>
      <c r="CA9" s="11">
        <v>8</v>
      </c>
      <c r="CB9" s="25">
        <f t="shared" si="6"/>
        <v>155</v>
      </c>
      <c r="CC9" s="10">
        <v>4</v>
      </c>
      <c r="CD9" s="25">
        <f t="shared" si="7"/>
        <v>4</v>
      </c>
      <c r="CE9" s="14">
        <v>0</v>
      </c>
      <c r="CG9" s="11">
        <v>101</v>
      </c>
      <c r="CH9" s="11">
        <v>31</v>
      </c>
      <c r="CI9" s="10"/>
      <c r="CJ9" s="10"/>
      <c r="CK9" s="7">
        <f t="shared" si="8"/>
        <v>132</v>
      </c>
      <c r="CM9" s="74" t="s">
        <v>248</v>
      </c>
    </row>
    <row r="10" spans="1:91" ht="90">
      <c r="A10" s="5">
        <v>5</v>
      </c>
      <c r="B10" s="13" t="s">
        <v>95</v>
      </c>
      <c r="C10" s="14">
        <v>47</v>
      </c>
      <c r="D10" s="11">
        <v>106</v>
      </c>
      <c r="E10" s="25">
        <f t="shared" si="0"/>
        <v>153</v>
      </c>
      <c r="F10" s="14">
        <v>25</v>
      </c>
      <c r="G10" s="14">
        <v>27</v>
      </c>
      <c r="H10" s="14">
        <v>26</v>
      </c>
      <c r="I10" s="14">
        <v>59</v>
      </c>
      <c r="J10" s="14">
        <v>84</v>
      </c>
      <c r="K10" s="14">
        <v>24</v>
      </c>
      <c r="L10" s="14">
        <v>93</v>
      </c>
      <c r="M10" s="11">
        <v>135</v>
      </c>
      <c r="N10" s="11">
        <v>50</v>
      </c>
      <c r="O10" s="11">
        <v>6</v>
      </c>
      <c r="P10" s="11">
        <v>30</v>
      </c>
      <c r="Q10" s="11">
        <v>23</v>
      </c>
      <c r="R10" s="11">
        <v>129</v>
      </c>
      <c r="S10" s="14">
        <v>113</v>
      </c>
      <c r="T10" s="11">
        <v>29</v>
      </c>
      <c r="U10" s="14">
        <v>128</v>
      </c>
      <c r="V10" s="14">
        <v>111</v>
      </c>
      <c r="W10" s="11">
        <v>4</v>
      </c>
      <c r="X10" s="11">
        <v>43</v>
      </c>
      <c r="Y10" s="11">
        <v>0</v>
      </c>
      <c r="Z10" s="25">
        <f t="shared" si="1"/>
        <v>1139</v>
      </c>
      <c r="AA10" s="14">
        <v>111</v>
      </c>
      <c r="AB10" s="14">
        <v>34</v>
      </c>
      <c r="AC10" s="11">
        <v>28</v>
      </c>
      <c r="AD10" s="25">
        <f t="shared" si="2"/>
        <v>173</v>
      </c>
      <c r="AE10" s="14">
        <v>88</v>
      </c>
      <c r="AF10" s="14">
        <v>79</v>
      </c>
      <c r="AG10" s="11">
        <v>37</v>
      </c>
      <c r="AH10" s="11">
        <v>69</v>
      </c>
      <c r="AI10" s="14">
        <v>23</v>
      </c>
      <c r="AJ10" s="11">
        <v>14</v>
      </c>
      <c r="AK10" s="11">
        <v>7</v>
      </c>
      <c r="AL10" s="25">
        <f t="shared" si="3"/>
        <v>317</v>
      </c>
      <c r="AM10" s="14">
        <v>210</v>
      </c>
      <c r="AN10" s="14">
        <v>63</v>
      </c>
      <c r="AO10" s="14">
        <v>73</v>
      </c>
      <c r="AP10" s="11">
        <v>30</v>
      </c>
      <c r="AQ10" s="14">
        <v>0</v>
      </c>
      <c r="AR10" s="14">
        <v>31</v>
      </c>
      <c r="AS10" s="11">
        <v>20</v>
      </c>
      <c r="AT10" s="11">
        <v>31</v>
      </c>
      <c r="AU10" s="11">
        <v>70</v>
      </c>
      <c r="AV10" s="11">
        <v>18</v>
      </c>
      <c r="AW10" s="14">
        <v>3</v>
      </c>
      <c r="AX10" s="11">
        <v>21</v>
      </c>
      <c r="AY10" s="25">
        <f t="shared" si="4"/>
        <v>570</v>
      </c>
      <c r="AZ10" s="14">
        <v>38</v>
      </c>
      <c r="BA10" s="14">
        <v>37</v>
      </c>
      <c r="BB10" s="14">
        <v>25</v>
      </c>
      <c r="BC10" s="14">
        <v>18</v>
      </c>
      <c r="BD10" s="11">
        <v>11</v>
      </c>
      <c r="BE10" s="11">
        <v>33</v>
      </c>
      <c r="BF10" s="11">
        <v>5</v>
      </c>
      <c r="BG10" s="14">
        <v>22</v>
      </c>
      <c r="BH10" s="14">
        <v>19</v>
      </c>
      <c r="BI10" s="14">
        <v>23</v>
      </c>
      <c r="BJ10" s="14">
        <v>45</v>
      </c>
      <c r="BK10" s="14">
        <v>24</v>
      </c>
      <c r="BL10" s="11">
        <v>64</v>
      </c>
      <c r="BM10" s="11">
        <v>22</v>
      </c>
      <c r="BN10" s="11">
        <v>54</v>
      </c>
      <c r="BO10" s="11">
        <v>16</v>
      </c>
      <c r="BP10" s="11">
        <v>3</v>
      </c>
      <c r="BQ10" s="25">
        <f t="shared" si="5"/>
        <v>459</v>
      </c>
      <c r="BR10" s="10">
        <v>22</v>
      </c>
      <c r="BS10" s="11">
        <v>15</v>
      </c>
      <c r="BT10" s="11">
        <v>16</v>
      </c>
      <c r="BU10" s="11">
        <v>19</v>
      </c>
      <c r="BV10" s="11">
        <v>23</v>
      </c>
      <c r="BW10" s="11">
        <v>22</v>
      </c>
      <c r="BX10" s="11">
        <v>32</v>
      </c>
      <c r="BY10" s="11">
        <v>10</v>
      </c>
      <c r="BZ10" s="11">
        <v>5</v>
      </c>
      <c r="CA10" s="11">
        <v>13</v>
      </c>
      <c r="CB10" s="25">
        <f t="shared" si="6"/>
        <v>177</v>
      </c>
      <c r="CC10" s="10">
        <v>2</v>
      </c>
      <c r="CD10" s="25">
        <f t="shared" si="7"/>
        <v>2</v>
      </c>
      <c r="CE10" s="14">
        <v>0</v>
      </c>
      <c r="CG10" s="11">
        <v>92</v>
      </c>
      <c r="CH10" s="11">
        <v>34</v>
      </c>
      <c r="CI10" s="7"/>
      <c r="CJ10" s="7"/>
      <c r="CK10" s="7">
        <f t="shared" si="8"/>
        <v>126</v>
      </c>
      <c r="CM10" s="74" t="s">
        <v>249</v>
      </c>
    </row>
    <row r="11" spans="1:91" s="12" customFormat="1" ht="15.75">
      <c r="A11" s="5">
        <v>6</v>
      </c>
      <c r="B11" s="13" t="s">
        <v>96</v>
      </c>
      <c r="C11" s="14">
        <v>46</v>
      </c>
      <c r="D11" s="14">
        <v>91</v>
      </c>
      <c r="E11" s="25">
        <f t="shared" si="0"/>
        <v>137</v>
      </c>
      <c r="F11" s="11">
        <v>20</v>
      </c>
      <c r="G11" s="14">
        <v>26</v>
      </c>
      <c r="H11" s="14">
        <v>21</v>
      </c>
      <c r="I11" s="14">
        <v>57</v>
      </c>
      <c r="J11" s="14">
        <v>84</v>
      </c>
      <c r="K11" s="14">
        <v>25</v>
      </c>
      <c r="L11" s="14">
        <v>85</v>
      </c>
      <c r="M11" s="14">
        <v>123</v>
      </c>
      <c r="N11" s="14">
        <v>57</v>
      </c>
      <c r="O11" s="14">
        <v>7</v>
      </c>
      <c r="P11" s="14">
        <v>32</v>
      </c>
      <c r="Q11" s="14">
        <v>20</v>
      </c>
      <c r="R11" s="14">
        <v>125</v>
      </c>
      <c r="S11" s="14">
        <v>101</v>
      </c>
      <c r="T11" s="14">
        <v>39</v>
      </c>
      <c r="U11" s="14">
        <v>131</v>
      </c>
      <c r="V11" s="14">
        <v>85</v>
      </c>
      <c r="W11" s="14">
        <v>6</v>
      </c>
      <c r="X11" s="14">
        <v>40</v>
      </c>
      <c r="Y11" s="14">
        <v>0</v>
      </c>
      <c r="Z11" s="25">
        <f t="shared" si="1"/>
        <v>1084</v>
      </c>
      <c r="AA11" s="14">
        <v>108</v>
      </c>
      <c r="AB11" s="14">
        <v>26</v>
      </c>
      <c r="AC11" s="14">
        <v>32</v>
      </c>
      <c r="AD11" s="25">
        <f t="shared" si="2"/>
        <v>166</v>
      </c>
      <c r="AE11" s="14">
        <v>76</v>
      </c>
      <c r="AF11" s="14">
        <v>81</v>
      </c>
      <c r="AG11" s="14">
        <v>37</v>
      </c>
      <c r="AH11" s="14">
        <v>70</v>
      </c>
      <c r="AI11" s="14">
        <v>19</v>
      </c>
      <c r="AJ11" s="14">
        <v>15</v>
      </c>
      <c r="AK11" s="14">
        <v>13</v>
      </c>
      <c r="AL11" s="25">
        <f t="shared" si="3"/>
        <v>311</v>
      </c>
      <c r="AM11" s="14">
        <v>186</v>
      </c>
      <c r="AN11" s="14">
        <v>68</v>
      </c>
      <c r="AO11" s="14">
        <v>74</v>
      </c>
      <c r="AP11" s="11">
        <v>29</v>
      </c>
      <c r="AQ11" s="14">
        <v>0</v>
      </c>
      <c r="AR11" s="14">
        <v>34</v>
      </c>
      <c r="AS11" s="14">
        <v>19</v>
      </c>
      <c r="AT11" s="14">
        <v>30</v>
      </c>
      <c r="AU11" s="14">
        <v>75</v>
      </c>
      <c r="AV11" s="14">
        <v>17</v>
      </c>
      <c r="AW11" s="14">
        <v>4</v>
      </c>
      <c r="AX11" s="14">
        <v>16</v>
      </c>
      <c r="AY11" s="25">
        <f t="shared" si="4"/>
        <v>552</v>
      </c>
      <c r="AZ11" s="14">
        <v>33</v>
      </c>
      <c r="BA11" s="14">
        <v>32</v>
      </c>
      <c r="BB11" s="14">
        <v>24</v>
      </c>
      <c r="BC11" s="14">
        <v>17</v>
      </c>
      <c r="BD11" s="14">
        <v>11</v>
      </c>
      <c r="BE11" s="14">
        <v>33</v>
      </c>
      <c r="BF11" s="14">
        <v>4</v>
      </c>
      <c r="BG11" s="14">
        <v>30</v>
      </c>
      <c r="BH11" s="14">
        <v>14</v>
      </c>
      <c r="BI11" s="14">
        <v>25</v>
      </c>
      <c r="BJ11" s="14">
        <v>49</v>
      </c>
      <c r="BK11" s="14">
        <v>14</v>
      </c>
      <c r="BL11" s="14">
        <v>78</v>
      </c>
      <c r="BM11" s="14">
        <v>12</v>
      </c>
      <c r="BN11" s="14">
        <v>53</v>
      </c>
      <c r="BO11" s="14">
        <v>11</v>
      </c>
      <c r="BP11" s="14">
        <v>1</v>
      </c>
      <c r="BQ11" s="25">
        <f t="shared" si="5"/>
        <v>441</v>
      </c>
      <c r="BR11" s="7">
        <v>16</v>
      </c>
      <c r="BS11" s="11">
        <v>13</v>
      </c>
      <c r="BT11" s="11">
        <v>24</v>
      </c>
      <c r="BU11" s="11">
        <v>28</v>
      </c>
      <c r="BV11" s="11">
        <v>25</v>
      </c>
      <c r="BW11" s="11">
        <v>22</v>
      </c>
      <c r="BX11" s="11">
        <v>37</v>
      </c>
      <c r="BY11" s="11">
        <v>9</v>
      </c>
      <c r="BZ11" s="11">
        <v>14</v>
      </c>
      <c r="CA11" s="11">
        <v>11</v>
      </c>
      <c r="CB11" s="25">
        <f t="shared" si="6"/>
        <v>199</v>
      </c>
      <c r="CC11" s="7">
        <v>1</v>
      </c>
      <c r="CD11" s="25">
        <f t="shared" si="7"/>
        <v>1</v>
      </c>
      <c r="CE11" s="14">
        <v>0</v>
      </c>
      <c r="CG11" s="11">
        <v>101</v>
      </c>
      <c r="CH11" s="11">
        <v>32</v>
      </c>
      <c r="CI11" s="10"/>
      <c r="CJ11" s="10"/>
      <c r="CK11" s="7">
        <f t="shared" si="8"/>
        <v>133</v>
      </c>
      <c r="CM11" s="73" t="s">
        <v>250</v>
      </c>
    </row>
    <row r="12" spans="1:89" ht="15.75">
      <c r="A12" s="5">
        <v>7</v>
      </c>
      <c r="B12" s="13" t="s">
        <v>97</v>
      </c>
      <c r="C12" s="14">
        <v>42</v>
      </c>
      <c r="D12" s="14">
        <v>92</v>
      </c>
      <c r="E12" s="25">
        <f t="shared" si="0"/>
        <v>134</v>
      </c>
      <c r="F12" s="11">
        <v>15</v>
      </c>
      <c r="G12" s="14">
        <v>23</v>
      </c>
      <c r="H12" s="14">
        <v>20</v>
      </c>
      <c r="I12" s="14">
        <v>51</v>
      </c>
      <c r="J12" s="14">
        <v>79</v>
      </c>
      <c r="K12" s="14">
        <v>26</v>
      </c>
      <c r="L12" s="14">
        <v>84</v>
      </c>
      <c r="M12" s="14">
        <v>123</v>
      </c>
      <c r="N12" s="14">
        <v>45</v>
      </c>
      <c r="O12" s="14">
        <v>7</v>
      </c>
      <c r="P12" s="14">
        <v>27</v>
      </c>
      <c r="Q12" s="14">
        <v>24</v>
      </c>
      <c r="R12" s="14">
        <v>105</v>
      </c>
      <c r="S12" s="14">
        <v>98</v>
      </c>
      <c r="T12" s="14">
        <v>26</v>
      </c>
      <c r="U12" s="14">
        <v>119</v>
      </c>
      <c r="V12" s="14">
        <v>69</v>
      </c>
      <c r="W12" s="14">
        <v>3</v>
      </c>
      <c r="X12" s="14">
        <v>31</v>
      </c>
      <c r="Y12" s="14">
        <v>1</v>
      </c>
      <c r="Z12" s="25">
        <f t="shared" si="1"/>
        <v>976</v>
      </c>
      <c r="AA12" s="14">
        <v>92</v>
      </c>
      <c r="AB12" s="14">
        <v>21</v>
      </c>
      <c r="AC12" s="14">
        <v>31</v>
      </c>
      <c r="AD12" s="25">
        <f t="shared" si="2"/>
        <v>144</v>
      </c>
      <c r="AE12" s="14">
        <v>82</v>
      </c>
      <c r="AF12" s="14">
        <v>76</v>
      </c>
      <c r="AG12" s="14">
        <v>35</v>
      </c>
      <c r="AH12" s="14">
        <v>63</v>
      </c>
      <c r="AI12" s="14">
        <v>13</v>
      </c>
      <c r="AJ12" s="14">
        <v>14</v>
      </c>
      <c r="AK12" s="14">
        <v>11</v>
      </c>
      <c r="AL12" s="25">
        <f t="shared" si="3"/>
        <v>294</v>
      </c>
      <c r="AM12" s="14">
        <v>179</v>
      </c>
      <c r="AN12" s="14">
        <v>61</v>
      </c>
      <c r="AO12" s="14">
        <v>70</v>
      </c>
      <c r="AP12" s="11">
        <v>29</v>
      </c>
      <c r="AQ12" s="14">
        <v>1</v>
      </c>
      <c r="AR12" s="14">
        <v>30</v>
      </c>
      <c r="AS12" s="14">
        <v>16</v>
      </c>
      <c r="AT12" s="14">
        <v>32</v>
      </c>
      <c r="AU12" s="14">
        <v>72</v>
      </c>
      <c r="AV12" s="14">
        <v>18</v>
      </c>
      <c r="AW12" s="14">
        <v>3</v>
      </c>
      <c r="AX12" s="14">
        <v>18</v>
      </c>
      <c r="AY12" s="25">
        <f t="shared" si="4"/>
        <v>529</v>
      </c>
      <c r="AZ12" s="14">
        <v>32</v>
      </c>
      <c r="BA12" s="14">
        <v>28</v>
      </c>
      <c r="BB12" s="14">
        <v>18</v>
      </c>
      <c r="BC12" s="14">
        <v>23</v>
      </c>
      <c r="BD12" s="14">
        <v>11</v>
      </c>
      <c r="BE12" s="14">
        <v>32</v>
      </c>
      <c r="BF12" s="14">
        <v>4</v>
      </c>
      <c r="BG12" s="14">
        <v>39</v>
      </c>
      <c r="BH12" s="14">
        <v>19</v>
      </c>
      <c r="BI12" s="14">
        <v>22</v>
      </c>
      <c r="BJ12" s="14">
        <v>46</v>
      </c>
      <c r="BK12" s="14">
        <v>15</v>
      </c>
      <c r="BL12" s="14">
        <v>80</v>
      </c>
      <c r="BM12" s="14">
        <v>11</v>
      </c>
      <c r="BN12" s="14">
        <v>45</v>
      </c>
      <c r="BO12" s="14">
        <v>14</v>
      </c>
      <c r="BP12" s="14">
        <v>1</v>
      </c>
      <c r="BQ12" s="25">
        <f t="shared" si="5"/>
        <v>440</v>
      </c>
      <c r="BR12" s="7">
        <v>16</v>
      </c>
      <c r="BS12" s="11">
        <v>14</v>
      </c>
      <c r="BT12" s="11">
        <v>19</v>
      </c>
      <c r="BU12" s="11">
        <v>27</v>
      </c>
      <c r="BV12" s="11">
        <v>21</v>
      </c>
      <c r="BW12" s="11">
        <v>21</v>
      </c>
      <c r="BX12" s="11">
        <v>36</v>
      </c>
      <c r="BY12" s="11">
        <v>10</v>
      </c>
      <c r="BZ12" s="11">
        <v>14</v>
      </c>
      <c r="CA12" s="11">
        <v>12</v>
      </c>
      <c r="CB12" s="25">
        <f t="shared" si="6"/>
        <v>190</v>
      </c>
      <c r="CC12" s="7">
        <v>0</v>
      </c>
      <c r="CD12" s="25">
        <f t="shared" si="7"/>
        <v>0</v>
      </c>
      <c r="CE12" s="14">
        <v>0</v>
      </c>
      <c r="CG12" s="11">
        <v>104</v>
      </c>
      <c r="CH12" s="11">
        <v>40</v>
      </c>
      <c r="CI12" s="7"/>
      <c r="CJ12" s="7"/>
      <c r="CK12" s="7">
        <f t="shared" si="8"/>
        <v>144</v>
      </c>
    </row>
    <row r="13" spans="1:89" s="12" customFormat="1" ht="15.75">
      <c r="A13" s="5">
        <v>8</v>
      </c>
      <c r="B13" s="13" t="s">
        <v>98</v>
      </c>
      <c r="C13" s="14">
        <v>40</v>
      </c>
      <c r="D13" s="14">
        <v>115</v>
      </c>
      <c r="E13" s="25">
        <f t="shared" si="0"/>
        <v>155</v>
      </c>
      <c r="F13" s="11">
        <v>21</v>
      </c>
      <c r="G13" s="14">
        <v>24</v>
      </c>
      <c r="H13" s="14">
        <v>25</v>
      </c>
      <c r="I13" s="14">
        <v>44</v>
      </c>
      <c r="J13" s="14">
        <v>73</v>
      </c>
      <c r="K13" s="14">
        <v>27</v>
      </c>
      <c r="L13" s="14">
        <v>93</v>
      </c>
      <c r="M13" s="14">
        <v>137</v>
      </c>
      <c r="N13" s="14">
        <v>59</v>
      </c>
      <c r="O13" s="14">
        <v>6</v>
      </c>
      <c r="P13" s="14">
        <v>35</v>
      </c>
      <c r="Q13" s="14">
        <v>26</v>
      </c>
      <c r="R13" s="14">
        <v>161</v>
      </c>
      <c r="S13" s="14">
        <v>112</v>
      </c>
      <c r="T13" s="14">
        <v>39</v>
      </c>
      <c r="U13" s="14">
        <v>110</v>
      </c>
      <c r="V13" s="14">
        <v>107</v>
      </c>
      <c r="W13" s="14">
        <v>4</v>
      </c>
      <c r="X13" s="14">
        <v>46</v>
      </c>
      <c r="Y13" s="14">
        <v>0</v>
      </c>
      <c r="Z13" s="25">
        <f t="shared" si="1"/>
        <v>1149</v>
      </c>
      <c r="AA13" s="14">
        <v>99</v>
      </c>
      <c r="AB13" s="14">
        <v>43</v>
      </c>
      <c r="AC13" s="14">
        <v>16</v>
      </c>
      <c r="AD13" s="25">
        <f t="shared" si="2"/>
        <v>158</v>
      </c>
      <c r="AE13" s="14">
        <v>76</v>
      </c>
      <c r="AF13" s="14">
        <v>63</v>
      </c>
      <c r="AG13" s="14">
        <v>24</v>
      </c>
      <c r="AH13" s="14">
        <v>77</v>
      </c>
      <c r="AI13" s="14">
        <v>22</v>
      </c>
      <c r="AJ13" s="14">
        <v>17</v>
      </c>
      <c r="AK13" s="14">
        <v>10</v>
      </c>
      <c r="AL13" s="25">
        <f t="shared" si="3"/>
        <v>289</v>
      </c>
      <c r="AM13" s="14">
        <v>206</v>
      </c>
      <c r="AN13" s="14">
        <v>33</v>
      </c>
      <c r="AO13" s="14">
        <v>25</v>
      </c>
      <c r="AP13" s="11">
        <v>15</v>
      </c>
      <c r="AQ13" s="14">
        <v>0</v>
      </c>
      <c r="AR13" s="14">
        <v>35</v>
      </c>
      <c r="AS13" s="14">
        <v>8</v>
      </c>
      <c r="AT13" s="14">
        <v>26</v>
      </c>
      <c r="AU13" s="14">
        <v>29</v>
      </c>
      <c r="AV13" s="14">
        <v>19</v>
      </c>
      <c r="AW13" s="14">
        <v>2</v>
      </c>
      <c r="AX13" s="14">
        <v>27</v>
      </c>
      <c r="AY13" s="25">
        <f t="shared" si="4"/>
        <v>425</v>
      </c>
      <c r="AZ13" s="14">
        <v>41</v>
      </c>
      <c r="BA13" s="14">
        <v>40</v>
      </c>
      <c r="BB13" s="14">
        <v>28</v>
      </c>
      <c r="BC13" s="14">
        <v>19</v>
      </c>
      <c r="BD13" s="14">
        <v>10</v>
      </c>
      <c r="BE13" s="14">
        <v>25</v>
      </c>
      <c r="BF13" s="14">
        <v>3</v>
      </c>
      <c r="BG13" s="14">
        <v>22</v>
      </c>
      <c r="BH13" s="14">
        <v>6</v>
      </c>
      <c r="BI13" s="14">
        <v>24</v>
      </c>
      <c r="BJ13" s="14">
        <v>23</v>
      </c>
      <c r="BK13" s="14">
        <v>17</v>
      </c>
      <c r="BL13" s="14">
        <v>30</v>
      </c>
      <c r="BM13" s="14">
        <v>15</v>
      </c>
      <c r="BN13" s="14">
        <v>27</v>
      </c>
      <c r="BO13" s="14">
        <v>12</v>
      </c>
      <c r="BP13" s="14">
        <v>3</v>
      </c>
      <c r="BQ13" s="25">
        <f t="shared" si="5"/>
        <v>345</v>
      </c>
      <c r="BR13" s="7">
        <v>16</v>
      </c>
      <c r="BS13" s="11">
        <v>23</v>
      </c>
      <c r="BT13" s="11">
        <v>16</v>
      </c>
      <c r="BU13" s="11">
        <v>11</v>
      </c>
      <c r="BV13" s="11">
        <v>11</v>
      </c>
      <c r="BW13" s="11">
        <v>15</v>
      </c>
      <c r="BX13" s="11">
        <v>23</v>
      </c>
      <c r="BY13" s="11">
        <v>9</v>
      </c>
      <c r="BZ13" s="11">
        <v>7</v>
      </c>
      <c r="CA13" s="11">
        <v>7</v>
      </c>
      <c r="CB13" s="25">
        <f t="shared" si="6"/>
        <v>138</v>
      </c>
      <c r="CC13" s="7">
        <v>4</v>
      </c>
      <c r="CD13" s="25">
        <f t="shared" si="7"/>
        <v>4</v>
      </c>
      <c r="CE13" s="14">
        <v>0</v>
      </c>
      <c r="CG13" s="11">
        <v>159</v>
      </c>
      <c r="CH13" s="11">
        <v>51</v>
      </c>
      <c r="CI13" s="10"/>
      <c r="CJ13" s="10"/>
      <c r="CK13" s="7">
        <f t="shared" si="8"/>
        <v>210</v>
      </c>
    </row>
    <row r="14" spans="1:89" ht="15.75">
      <c r="A14" s="5">
        <v>9</v>
      </c>
      <c r="B14" s="13" t="s">
        <v>99</v>
      </c>
      <c r="C14" s="14">
        <v>40</v>
      </c>
      <c r="D14" s="11">
        <v>72</v>
      </c>
      <c r="E14" s="25">
        <f t="shared" si="0"/>
        <v>112</v>
      </c>
      <c r="F14" s="11">
        <v>22</v>
      </c>
      <c r="G14" s="14">
        <v>24</v>
      </c>
      <c r="H14" s="14">
        <v>22</v>
      </c>
      <c r="I14" s="14">
        <v>46</v>
      </c>
      <c r="J14" s="14">
        <v>73</v>
      </c>
      <c r="K14" s="14">
        <v>16</v>
      </c>
      <c r="L14" s="14">
        <v>74</v>
      </c>
      <c r="M14" s="11">
        <v>117</v>
      </c>
      <c r="N14" s="11">
        <v>50</v>
      </c>
      <c r="O14" s="11">
        <v>6</v>
      </c>
      <c r="P14" s="11">
        <v>30</v>
      </c>
      <c r="Q14" s="11">
        <v>26</v>
      </c>
      <c r="R14" s="11">
        <v>96</v>
      </c>
      <c r="S14" s="14">
        <v>106</v>
      </c>
      <c r="T14" s="11">
        <v>31</v>
      </c>
      <c r="U14" s="14">
        <v>106</v>
      </c>
      <c r="V14" s="14">
        <v>75</v>
      </c>
      <c r="W14" s="11">
        <v>3</v>
      </c>
      <c r="X14" s="11">
        <v>32</v>
      </c>
      <c r="Y14" s="11">
        <v>0</v>
      </c>
      <c r="Z14" s="25">
        <f t="shared" si="1"/>
        <v>955</v>
      </c>
      <c r="AA14" s="14">
        <v>105</v>
      </c>
      <c r="AB14" s="14">
        <v>26</v>
      </c>
      <c r="AC14" s="11">
        <v>25</v>
      </c>
      <c r="AD14" s="25">
        <f t="shared" si="2"/>
        <v>156</v>
      </c>
      <c r="AE14" s="14">
        <v>81</v>
      </c>
      <c r="AF14" s="14">
        <v>75</v>
      </c>
      <c r="AG14" s="11">
        <v>37</v>
      </c>
      <c r="AH14" s="11">
        <v>56</v>
      </c>
      <c r="AI14" s="14">
        <v>20</v>
      </c>
      <c r="AJ14" s="11">
        <v>11</v>
      </c>
      <c r="AK14" s="11">
        <v>9</v>
      </c>
      <c r="AL14" s="25">
        <f t="shared" si="3"/>
        <v>289</v>
      </c>
      <c r="AM14" s="14">
        <v>168</v>
      </c>
      <c r="AN14" s="14">
        <v>67</v>
      </c>
      <c r="AO14" s="14">
        <v>65</v>
      </c>
      <c r="AP14" s="11">
        <v>28</v>
      </c>
      <c r="AQ14" s="14">
        <v>0</v>
      </c>
      <c r="AR14" s="14">
        <v>32</v>
      </c>
      <c r="AS14" s="11">
        <v>19</v>
      </c>
      <c r="AT14" s="11">
        <v>30</v>
      </c>
      <c r="AU14" s="11">
        <v>68</v>
      </c>
      <c r="AV14" s="11">
        <v>15</v>
      </c>
      <c r="AW14" s="14">
        <v>5</v>
      </c>
      <c r="AX14" s="11">
        <v>15</v>
      </c>
      <c r="AY14" s="25">
        <f t="shared" si="4"/>
        <v>512</v>
      </c>
      <c r="AZ14" s="14">
        <v>31</v>
      </c>
      <c r="BA14" s="14">
        <v>30</v>
      </c>
      <c r="BB14" s="14">
        <v>22</v>
      </c>
      <c r="BC14" s="14">
        <v>16</v>
      </c>
      <c r="BD14" s="11">
        <v>9</v>
      </c>
      <c r="BE14" s="11">
        <v>30</v>
      </c>
      <c r="BF14" s="11">
        <v>5</v>
      </c>
      <c r="BG14" s="14">
        <v>39</v>
      </c>
      <c r="BH14" s="14">
        <v>15</v>
      </c>
      <c r="BI14" s="14">
        <v>22</v>
      </c>
      <c r="BJ14" s="14">
        <v>51</v>
      </c>
      <c r="BK14" s="14">
        <v>14</v>
      </c>
      <c r="BL14" s="11">
        <v>77</v>
      </c>
      <c r="BM14" s="11">
        <v>16</v>
      </c>
      <c r="BN14" s="11">
        <v>43</v>
      </c>
      <c r="BO14" s="11">
        <v>14</v>
      </c>
      <c r="BP14" s="11">
        <v>0</v>
      </c>
      <c r="BQ14" s="25">
        <f t="shared" si="5"/>
        <v>434</v>
      </c>
      <c r="BR14" s="10">
        <v>17</v>
      </c>
      <c r="BS14" s="11">
        <v>13</v>
      </c>
      <c r="BT14" s="11">
        <v>19</v>
      </c>
      <c r="BU14" s="11">
        <v>25</v>
      </c>
      <c r="BV14" s="11">
        <v>25</v>
      </c>
      <c r="BW14" s="11">
        <v>22</v>
      </c>
      <c r="BX14" s="11">
        <v>39</v>
      </c>
      <c r="BY14" s="11">
        <v>10</v>
      </c>
      <c r="BZ14" s="11">
        <v>9</v>
      </c>
      <c r="CA14" s="11">
        <v>13</v>
      </c>
      <c r="CB14" s="25">
        <f t="shared" si="6"/>
        <v>192</v>
      </c>
      <c r="CC14" s="10">
        <v>1</v>
      </c>
      <c r="CD14" s="25">
        <f t="shared" si="7"/>
        <v>1</v>
      </c>
      <c r="CE14" s="14">
        <v>0</v>
      </c>
      <c r="CG14" s="11">
        <v>81</v>
      </c>
      <c r="CH14" s="11">
        <v>25</v>
      </c>
      <c r="CI14" s="7"/>
      <c r="CJ14" s="7"/>
      <c r="CK14" s="7">
        <f t="shared" si="8"/>
        <v>106</v>
      </c>
    </row>
    <row r="15" spans="1:89" s="12" customFormat="1" ht="15.75">
      <c r="A15" s="5">
        <v>10</v>
      </c>
      <c r="B15" s="13" t="s">
        <v>100</v>
      </c>
      <c r="C15" s="14">
        <v>38</v>
      </c>
      <c r="D15" s="14">
        <v>82</v>
      </c>
      <c r="E15" s="25">
        <f t="shared" si="0"/>
        <v>120</v>
      </c>
      <c r="F15" s="11">
        <v>21</v>
      </c>
      <c r="G15" s="14">
        <v>21</v>
      </c>
      <c r="H15" s="14">
        <v>29</v>
      </c>
      <c r="I15" s="14">
        <v>50</v>
      </c>
      <c r="J15" s="14">
        <v>71</v>
      </c>
      <c r="K15" s="14">
        <v>30</v>
      </c>
      <c r="L15" s="14">
        <v>68</v>
      </c>
      <c r="M15" s="14">
        <v>110</v>
      </c>
      <c r="N15" s="14">
        <v>54</v>
      </c>
      <c r="O15" s="14">
        <v>7</v>
      </c>
      <c r="P15" s="14">
        <v>30</v>
      </c>
      <c r="Q15" s="14">
        <v>21</v>
      </c>
      <c r="R15" s="14">
        <v>108</v>
      </c>
      <c r="S15" s="14">
        <v>98</v>
      </c>
      <c r="T15" s="14">
        <v>26</v>
      </c>
      <c r="U15" s="14">
        <v>95</v>
      </c>
      <c r="V15" s="14">
        <v>83</v>
      </c>
      <c r="W15" s="14">
        <v>1</v>
      </c>
      <c r="X15" s="14">
        <v>40</v>
      </c>
      <c r="Y15" s="14">
        <v>0</v>
      </c>
      <c r="Z15" s="25">
        <f t="shared" si="1"/>
        <v>963</v>
      </c>
      <c r="AA15" s="14">
        <v>99</v>
      </c>
      <c r="AB15" s="14">
        <v>22</v>
      </c>
      <c r="AC15" s="14">
        <v>26</v>
      </c>
      <c r="AD15" s="25">
        <f t="shared" si="2"/>
        <v>147</v>
      </c>
      <c r="AE15" s="14">
        <v>77</v>
      </c>
      <c r="AF15" s="14">
        <v>73</v>
      </c>
      <c r="AG15" s="14">
        <v>34</v>
      </c>
      <c r="AH15" s="14">
        <v>67</v>
      </c>
      <c r="AI15" s="14">
        <v>20</v>
      </c>
      <c r="AJ15" s="14">
        <v>14</v>
      </c>
      <c r="AK15" s="14">
        <v>12</v>
      </c>
      <c r="AL15" s="25">
        <f t="shared" si="3"/>
        <v>297</v>
      </c>
      <c r="AM15" s="14">
        <v>144</v>
      </c>
      <c r="AN15" s="14">
        <v>60</v>
      </c>
      <c r="AO15" s="14">
        <v>67</v>
      </c>
      <c r="AP15" s="11">
        <v>31</v>
      </c>
      <c r="AQ15" s="14">
        <v>0</v>
      </c>
      <c r="AR15" s="14">
        <v>32</v>
      </c>
      <c r="AS15" s="14">
        <v>20</v>
      </c>
      <c r="AT15" s="14">
        <v>23</v>
      </c>
      <c r="AU15" s="14">
        <v>66</v>
      </c>
      <c r="AV15" s="14">
        <v>18</v>
      </c>
      <c r="AW15" s="14">
        <v>3</v>
      </c>
      <c r="AX15" s="14">
        <v>15</v>
      </c>
      <c r="AY15" s="25">
        <f t="shared" si="4"/>
        <v>479</v>
      </c>
      <c r="AZ15" s="14">
        <v>33</v>
      </c>
      <c r="BA15" s="14">
        <v>29</v>
      </c>
      <c r="BB15" s="14">
        <v>22</v>
      </c>
      <c r="BC15" s="14">
        <v>16</v>
      </c>
      <c r="BD15" s="14">
        <v>10</v>
      </c>
      <c r="BE15" s="14">
        <v>28</v>
      </c>
      <c r="BF15" s="14">
        <v>3</v>
      </c>
      <c r="BG15" s="14">
        <v>35</v>
      </c>
      <c r="BH15" s="14">
        <v>16</v>
      </c>
      <c r="BI15" s="14">
        <v>22</v>
      </c>
      <c r="BJ15" s="14">
        <v>45</v>
      </c>
      <c r="BK15" s="14">
        <v>22</v>
      </c>
      <c r="BL15" s="14">
        <v>66</v>
      </c>
      <c r="BM15" s="14">
        <v>11</v>
      </c>
      <c r="BN15" s="14">
        <v>50</v>
      </c>
      <c r="BO15" s="14">
        <v>18</v>
      </c>
      <c r="BP15" s="14">
        <v>1</v>
      </c>
      <c r="BQ15" s="25">
        <f t="shared" si="5"/>
        <v>427</v>
      </c>
      <c r="BR15" s="7">
        <v>19</v>
      </c>
      <c r="BS15" s="11">
        <v>17</v>
      </c>
      <c r="BT15" s="11">
        <v>23</v>
      </c>
      <c r="BU15" s="11">
        <v>27</v>
      </c>
      <c r="BV15" s="11">
        <v>26</v>
      </c>
      <c r="BW15" s="11">
        <v>21</v>
      </c>
      <c r="BX15" s="11">
        <v>36</v>
      </c>
      <c r="BY15" s="11">
        <v>9</v>
      </c>
      <c r="BZ15" s="11">
        <v>15</v>
      </c>
      <c r="CA15" s="11">
        <v>14</v>
      </c>
      <c r="CB15" s="25">
        <f t="shared" si="6"/>
        <v>207</v>
      </c>
      <c r="CC15" s="7">
        <v>0</v>
      </c>
      <c r="CD15" s="25">
        <f t="shared" si="7"/>
        <v>0</v>
      </c>
      <c r="CE15" s="14">
        <v>0</v>
      </c>
      <c r="CG15" s="11">
        <v>68</v>
      </c>
      <c r="CH15" s="11">
        <v>29</v>
      </c>
      <c r="CI15" s="10"/>
      <c r="CJ15" s="10"/>
      <c r="CK15" s="7">
        <f t="shared" si="8"/>
        <v>97</v>
      </c>
    </row>
    <row r="16" spans="1:89" s="12" customFormat="1" ht="15.75">
      <c r="A16" s="5">
        <v>11</v>
      </c>
      <c r="B16" s="13" t="s">
        <v>101</v>
      </c>
      <c r="C16" s="14">
        <v>42</v>
      </c>
      <c r="D16" s="11">
        <v>92</v>
      </c>
      <c r="E16" s="25">
        <f t="shared" si="0"/>
        <v>134</v>
      </c>
      <c r="F16" s="11">
        <v>17</v>
      </c>
      <c r="G16" s="14">
        <v>24</v>
      </c>
      <c r="H16" s="14">
        <v>18</v>
      </c>
      <c r="I16" s="14">
        <v>58</v>
      </c>
      <c r="J16" s="14">
        <v>77</v>
      </c>
      <c r="K16" s="14">
        <v>25</v>
      </c>
      <c r="L16" s="14">
        <v>66</v>
      </c>
      <c r="M16" s="11">
        <v>130</v>
      </c>
      <c r="N16" s="11">
        <v>44</v>
      </c>
      <c r="O16" s="11">
        <v>7</v>
      </c>
      <c r="P16" s="11">
        <v>23</v>
      </c>
      <c r="Q16" s="11">
        <v>24</v>
      </c>
      <c r="R16" s="11">
        <v>110</v>
      </c>
      <c r="S16" s="14">
        <v>98</v>
      </c>
      <c r="T16" s="11">
        <v>29</v>
      </c>
      <c r="U16" s="14">
        <v>110</v>
      </c>
      <c r="V16" s="14">
        <v>76</v>
      </c>
      <c r="W16" s="11">
        <v>2</v>
      </c>
      <c r="X16" s="11">
        <v>35</v>
      </c>
      <c r="Y16" s="11">
        <v>0</v>
      </c>
      <c r="Z16" s="25">
        <f t="shared" si="1"/>
        <v>973</v>
      </c>
      <c r="AA16" s="14">
        <v>104</v>
      </c>
      <c r="AB16" s="14">
        <v>24</v>
      </c>
      <c r="AC16" s="11">
        <v>23</v>
      </c>
      <c r="AD16" s="25">
        <f t="shared" si="2"/>
        <v>151</v>
      </c>
      <c r="AE16" s="14">
        <v>75</v>
      </c>
      <c r="AF16" s="14">
        <v>77</v>
      </c>
      <c r="AG16" s="11">
        <v>28</v>
      </c>
      <c r="AH16" s="11">
        <v>53</v>
      </c>
      <c r="AI16" s="14">
        <v>12</v>
      </c>
      <c r="AJ16" s="11">
        <v>8</v>
      </c>
      <c r="AK16" s="11">
        <v>11</v>
      </c>
      <c r="AL16" s="25">
        <f t="shared" si="3"/>
        <v>264</v>
      </c>
      <c r="AM16" s="14">
        <v>170</v>
      </c>
      <c r="AN16" s="14">
        <v>64</v>
      </c>
      <c r="AO16" s="14">
        <v>68</v>
      </c>
      <c r="AP16" s="11">
        <v>27</v>
      </c>
      <c r="AQ16" s="14">
        <v>1</v>
      </c>
      <c r="AR16" s="14">
        <v>34</v>
      </c>
      <c r="AS16" s="11">
        <v>19</v>
      </c>
      <c r="AT16" s="11">
        <v>22</v>
      </c>
      <c r="AU16" s="11">
        <v>71</v>
      </c>
      <c r="AV16" s="11">
        <v>14</v>
      </c>
      <c r="AW16" s="14">
        <v>1</v>
      </c>
      <c r="AX16" s="11">
        <v>15</v>
      </c>
      <c r="AY16" s="25">
        <f t="shared" si="4"/>
        <v>506</v>
      </c>
      <c r="AZ16" s="14">
        <v>33</v>
      </c>
      <c r="BA16" s="14">
        <v>30</v>
      </c>
      <c r="BB16" s="14">
        <v>13</v>
      </c>
      <c r="BC16" s="14">
        <v>21</v>
      </c>
      <c r="BD16" s="11">
        <v>12</v>
      </c>
      <c r="BE16" s="11">
        <v>26</v>
      </c>
      <c r="BF16" s="11">
        <v>3</v>
      </c>
      <c r="BG16" s="14">
        <v>41</v>
      </c>
      <c r="BH16" s="14">
        <v>16</v>
      </c>
      <c r="BI16" s="14">
        <v>23</v>
      </c>
      <c r="BJ16" s="14">
        <v>42</v>
      </c>
      <c r="BK16" s="14">
        <v>16</v>
      </c>
      <c r="BL16" s="11">
        <v>73</v>
      </c>
      <c r="BM16" s="11">
        <v>14</v>
      </c>
      <c r="BN16" s="11">
        <v>48</v>
      </c>
      <c r="BO16" s="11">
        <v>14</v>
      </c>
      <c r="BP16" s="11">
        <v>0</v>
      </c>
      <c r="BQ16" s="25">
        <f t="shared" si="5"/>
        <v>425</v>
      </c>
      <c r="BR16" s="10">
        <v>11</v>
      </c>
      <c r="BS16" s="11">
        <v>12</v>
      </c>
      <c r="BT16" s="11">
        <v>20</v>
      </c>
      <c r="BU16" s="11">
        <v>25</v>
      </c>
      <c r="BV16" s="11">
        <v>22</v>
      </c>
      <c r="BW16" s="11">
        <v>21</v>
      </c>
      <c r="BX16" s="11">
        <v>35</v>
      </c>
      <c r="BY16" s="11">
        <v>10</v>
      </c>
      <c r="BZ16" s="11">
        <v>14</v>
      </c>
      <c r="CA16" s="11">
        <v>11</v>
      </c>
      <c r="CB16" s="25">
        <f t="shared" si="6"/>
        <v>181</v>
      </c>
      <c r="CC16" s="10">
        <v>2</v>
      </c>
      <c r="CD16" s="25">
        <f t="shared" si="7"/>
        <v>2</v>
      </c>
      <c r="CE16" s="14">
        <v>0</v>
      </c>
      <c r="CG16" s="11">
        <v>100</v>
      </c>
      <c r="CH16" s="11">
        <v>32</v>
      </c>
      <c r="CI16" s="10"/>
      <c r="CJ16" s="10"/>
      <c r="CK16" s="7">
        <f t="shared" si="8"/>
        <v>132</v>
      </c>
    </row>
    <row r="17" spans="1:89" s="12" customFormat="1" ht="15.75">
      <c r="A17" s="5">
        <v>12</v>
      </c>
      <c r="B17" s="13" t="s">
        <v>102</v>
      </c>
      <c r="C17" s="9">
        <v>41</v>
      </c>
      <c r="D17" s="14">
        <v>89</v>
      </c>
      <c r="E17" s="25">
        <f t="shared" si="0"/>
        <v>130</v>
      </c>
      <c r="F17" s="7">
        <v>19</v>
      </c>
      <c r="G17" s="7">
        <v>20</v>
      </c>
      <c r="H17" s="14">
        <v>24</v>
      </c>
      <c r="I17" s="14">
        <v>47</v>
      </c>
      <c r="J17" s="14">
        <v>82</v>
      </c>
      <c r="K17" s="14">
        <v>20</v>
      </c>
      <c r="L17" s="14">
        <v>74</v>
      </c>
      <c r="M17" s="14">
        <v>109</v>
      </c>
      <c r="N17" s="14">
        <v>49</v>
      </c>
      <c r="O17" s="14">
        <v>7</v>
      </c>
      <c r="P17" s="14">
        <v>29</v>
      </c>
      <c r="Q17" s="14">
        <v>19</v>
      </c>
      <c r="R17" s="14">
        <v>109</v>
      </c>
      <c r="S17" s="14">
        <v>100</v>
      </c>
      <c r="T17" s="14">
        <v>24</v>
      </c>
      <c r="U17" s="14">
        <v>108</v>
      </c>
      <c r="V17" s="14">
        <v>69</v>
      </c>
      <c r="W17" s="14">
        <v>5</v>
      </c>
      <c r="X17" s="14">
        <v>41</v>
      </c>
      <c r="Y17" s="14">
        <v>1</v>
      </c>
      <c r="Z17" s="25">
        <f t="shared" si="1"/>
        <v>956</v>
      </c>
      <c r="AA17" s="14">
        <v>95</v>
      </c>
      <c r="AB17" s="14">
        <v>23</v>
      </c>
      <c r="AC17" s="14">
        <v>28</v>
      </c>
      <c r="AD17" s="25">
        <f t="shared" si="2"/>
        <v>146</v>
      </c>
      <c r="AE17" s="14">
        <v>64</v>
      </c>
      <c r="AF17" s="14">
        <v>81</v>
      </c>
      <c r="AG17" s="14">
        <v>39</v>
      </c>
      <c r="AH17" s="14">
        <v>62</v>
      </c>
      <c r="AI17" s="14">
        <v>15</v>
      </c>
      <c r="AJ17" s="14">
        <v>10</v>
      </c>
      <c r="AK17" s="14">
        <v>8</v>
      </c>
      <c r="AL17" s="25">
        <f t="shared" si="3"/>
        <v>279</v>
      </c>
      <c r="AM17" s="14">
        <v>156</v>
      </c>
      <c r="AN17" s="14">
        <v>65</v>
      </c>
      <c r="AO17" s="14">
        <v>72</v>
      </c>
      <c r="AP17" s="11">
        <v>30</v>
      </c>
      <c r="AQ17" s="14">
        <v>1</v>
      </c>
      <c r="AR17" s="14">
        <v>31</v>
      </c>
      <c r="AS17" s="14">
        <v>20</v>
      </c>
      <c r="AT17" s="14">
        <v>24</v>
      </c>
      <c r="AU17" s="14">
        <v>63</v>
      </c>
      <c r="AV17" s="14">
        <v>14</v>
      </c>
      <c r="AW17" s="14">
        <v>2</v>
      </c>
      <c r="AX17" s="14">
        <v>14</v>
      </c>
      <c r="AY17" s="25">
        <f t="shared" si="4"/>
        <v>492</v>
      </c>
      <c r="AZ17" s="14">
        <v>34</v>
      </c>
      <c r="BA17" s="14">
        <v>25</v>
      </c>
      <c r="BB17" s="14">
        <v>17</v>
      </c>
      <c r="BC17" s="14">
        <v>19</v>
      </c>
      <c r="BD17" s="14">
        <v>4</v>
      </c>
      <c r="BE17" s="14">
        <v>37</v>
      </c>
      <c r="BF17" s="14">
        <v>5</v>
      </c>
      <c r="BG17" s="14">
        <v>33</v>
      </c>
      <c r="BH17" s="14">
        <v>15</v>
      </c>
      <c r="BI17" s="14">
        <v>18</v>
      </c>
      <c r="BJ17" s="14">
        <v>48</v>
      </c>
      <c r="BK17" s="14">
        <v>17</v>
      </c>
      <c r="BL17" s="14">
        <v>74</v>
      </c>
      <c r="BM17" s="14">
        <v>20</v>
      </c>
      <c r="BN17" s="14">
        <v>47</v>
      </c>
      <c r="BO17" s="14">
        <v>13</v>
      </c>
      <c r="BP17" s="14">
        <v>0</v>
      </c>
      <c r="BQ17" s="25">
        <f t="shared" si="5"/>
        <v>426</v>
      </c>
      <c r="BR17" s="7">
        <v>16</v>
      </c>
      <c r="BS17" s="11">
        <v>10</v>
      </c>
      <c r="BT17" s="11">
        <v>20</v>
      </c>
      <c r="BU17" s="11">
        <v>25</v>
      </c>
      <c r="BV17" s="11">
        <v>22</v>
      </c>
      <c r="BW17" s="11">
        <v>21</v>
      </c>
      <c r="BX17" s="11">
        <v>34</v>
      </c>
      <c r="BY17" s="11">
        <v>10</v>
      </c>
      <c r="BZ17" s="11">
        <v>15</v>
      </c>
      <c r="CA17" s="11">
        <v>12</v>
      </c>
      <c r="CB17" s="25">
        <f t="shared" si="6"/>
        <v>185</v>
      </c>
      <c r="CC17" s="7">
        <v>1</v>
      </c>
      <c r="CD17" s="25">
        <f t="shared" si="7"/>
        <v>1</v>
      </c>
      <c r="CE17" s="14">
        <v>0</v>
      </c>
      <c r="CG17" s="11">
        <v>58</v>
      </c>
      <c r="CH17" s="11">
        <v>33</v>
      </c>
      <c r="CI17" s="10"/>
      <c r="CJ17" s="10"/>
      <c r="CK17" s="7">
        <f t="shared" si="8"/>
        <v>91</v>
      </c>
    </row>
    <row r="18" spans="1:89" s="12" customFormat="1" ht="15.75">
      <c r="A18" s="5">
        <v>13</v>
      </c>
      <c r="B18" s="13" t="s">
        <v>103</v>
      </c>
      <c r="C18" s="14">
        <v>37</v>
      </c>
      <c r="D18" s="14">
        <v>91</v>
      </c>
      <c r="E18" s="25">
        <f t="shared" si="0"/>
        <v>128</v>
      </c>
      <c r="F18" s="11">
        <v>20</v>
      </c>
      <c r="G18" s="14">
        <v>26</v>
      </c>
      <c r="H18" s="14">
        <v>24</v>
      </c>
      <c r="I18" s="14">
        <v>51</v>
      </c>
      <c r="J18" s="14">
        <v>80</v>
      </c>
      <c r="K18" s="14">
        <v>23</v>
      </c>
      <c r="L18" s="14">
        <v>95</v>
      </c>
      <c r="M18" s="14">
        <v>114</v>
      </c>
      <c r="N18" s="14">
        <v>53</v>
      </c>
      <c r="O18" s="14">
        <v>5</v>
      </c>
      <c r="P18" s="14">
        <v>33</v>
      </c>
      <c r="Q18" s="14">
        <v>27</v>
      </c>
      <c r="R18" s="14">
        <v>129</v>
      </c>
      <c r="S18" s="14">
        <v>118</v>
      </c>
      <c r="T18" s="14">
        <v>34</v>
      </c>
      <c r="U18" s="14">
        <v>117</v>
      </c>
      <c r="V18" s="14">
        <v>94</v>
      </c>
      <c r="W18" s="14">
        <v>5</v>
      </c>
      <c r="X18" s="14">
        <v>48</v>
      </c>
      <c r="Y18" s="14">
        <v>0</v>
      </c>
      <c r="Z18" s="25">
        <f t="shared" si="1"/>
        <v>1096</v>
      </c>
      <c r="AA18" s="14">
        <v>98</v>
      </c>
      <c r="AB18" s="14">
        <v>37</v>
      </c>
      <c r="AC18" s="14">
        <v>15</v>
      </c>
      <c r="AD18" s="25">
        <f t="shared" si="2"/>
        <v>150</v>
      </c>
      <c r="AE18" s="14">
        <v>76</v>
      </c>
      <c r="AF18" s="14">
        <v>59</v>
      </c>
      <c r="AG18" s="14">
        <v>23</v>
      </c>
      <c r="AH18" s="14">
        <v>73</v>
      </c>
      <c r="AI18" s="14">
        <v>19</v>
      </c>
      <c r="AJ18" s="14">
        <v>18</v>
      </c>
      <c r="AK18" s="14">
        <v>13</v>
      </c>
      <c r="AL18" s="25">
        <f t="shared" si="3"/>
        <v>281</v>
      </c>
      <c r="AM18" s="14">
        <v>182</v>
      </c>
      <c r="AN18" s="14">
        <v>28</v>
      </c>
      <c r="AO18" s="14">
        <v>23</v>
      </c>
      <c r="AP18" s="11">
        <v>19</v>
      </c>
      <c r="AQ18" s="14">
        <v>1</v>
      </c>
      <c r="AR18" s="14">
        <v>28</v>
      </c>
      <c r="AS18" s="14">
        <v>12</v>
      </c>
      <c r="AT18" s="14">
        <v>23</v>
      </c>
      <c r="AU18" s="14">
        <v>38</v>
      </c>
      <c r="AV18" s="14">
        <v>23</v>
      </c>
      <c r="AW18" s="14">
        <v>2</v>
      </c>
      <c r="AX18" s="14">
        <v>26</v>
      </c>
      <c r="AY18" s="25">
        <f t="shared" si="4"/>
        <v>405</v>
      </c>
      <c r="AZ18" s="14">
        <v>40</v>
      </c>
      <c r="BA18" s="14">
        <v>39</v>
      </c>
      <c r="BB18" s="14">
        <v>26</v>
      </c>
      <c r="BC18" s="14">
        <v>17</v>
      </c>
      <c r="BD18" s="14">
        <v>9</v>
      </c>
      <c r="BE18" s="14">
        <v>26</v>
      </c>
      <c r="BF18" s="14">
        <v>4</v>
      </c>
      <c r="BG18" s="14">
        <v>21</v>
      </c>
      <c r="BH18" s="14">
        <v>5</v>
      </c>
      <c r="BI18" s="14">
        <v>27</v>
      </c>
      <c r="BJ18" s="14">
        <v>22</v>
      </c>
      <c r="BK18" s="14">
        <v>15</v>
      </c>
      <c r="BL18" s="14">
        <v>31</v>
      </c>
      <c r="BM18" s="14">
        <v>12</v>
      </c>
      <c r="BN18" s="14">
        <v>23</v>
      </c>
      <c r="BO18" s="14">
        <v>10</v>
      </c>
      <c r="BP18" s="14">
        <v>2</v>
      </c>
      <c r="BQ18" s="25">
        <f t="shared" si="5"/>
        <v>329</v>
      </c>
      <c r="BR18" s="7">
        <v>19</v>
      </c>
      <c r="BS18" s="11">
        <v>19</v>
      </c>
      <c r="BT18" s="11">
        <v>17</v>
      </c>
      <c r="BU18" s="11">
        <v>12</v>
      </c>
      <c r="BV18" s="11">
        <v>15</v>
      </c>
      <c r="BW18" s="11">
        <v>12</v>
      </c>
      <c r="BX18" s="11">
        <v>23</v>
      </c>
      <c r="BY18" s="11">
        <v>10</v>
      </c>
      <c r="BZ18" s="11">
        <v>6</v>
      </c>
      <c r="CA18" s="11">
        <v>6</v>
      </c>
      <c r="CB18" s="25">
        <f t="shared" si="6"/>
        <v>139</v>
      </c>
      <c r="CC18" s="7">
        <v>3</v>
      </c>
      <c r="CD18" s="25">
        <f t="shared" si="7"/>
        <v>3</v>
      </c>
      <c r="CE18" s="14">
        <v>0</v>
      </c>
      <c r="CG18" s="11">
        <v>122</v>
      </c>
      <c r="CH18" s="11">
        <v>46</v>
      </c>
      <c r="CI18" s="10"/>
      <c r="CJ18" s="10"/>
      <c r="CK18" s="7">
        <f t="shared" si="8"/>
        <v>168</v>
      </c>
    </row>
    <row r="19" spans="1:89" ht="15.75">
      <c r="A19" s="5">
        <v>14</v>
      </c>
      <c r="B19" s="13" t="s">
        <v>104</v>
      </c>
      <c r="C19" s="14">
        <v>40</v>
      </c>
      <c r="D19" s="14">
        <v>96</v>
      </c>
      <c r="E19" s="25">
        <f t="shared" si="0"/>
        <v>136</v>
      </c>
      <c r="F19" s="11">
        <v>24</v>
      </c>
      <c r="G19" s="14">
        <v>23</v>
      </c>
      <c r="H19" s="14">
        <v>24</v>
      </c>
      <c r="I19" s="14">
        <v>52</v>
      </c>
      <c r="J19" s="14">
        <v>74</v>
      </c>
      <c r="K19" s="14">
        <v>30</v>
      </c>
      <c r="L19" s="14">
        <v>84</v>
      </c>
      <c r="M19" s="14">
        <v>117</v>
      </c>
      <c r="N19" s="14">
        <v>63</v>
      </c>
      <c r="O19" s="14">
        <v>6</v>
      </c>
      <c r="P19" s="14">
        <v>29</v>
      </c>
      <c r="Q19" s="14">
        <v>23</v>
      </c>
      <c r="R19" s="14">
        <v>114</v>
      </c>
      <c r="S19" s="14">
        <v>118</v>
      </c>
      <c r="T19" s="14">
        <v>36</v>
      </c>
      <c r="U19" s="14">
        <v>98</v>
      </c>
      <c r="V19" s="14">
        <v>100</v>
      </c>
      <c r="W19" s="14">
        <v>5</v>
      </c>
      <c r="X19" s="14">
        <v>42</v>
      </c>
      <c r="Y19" s="14">
        <v>0</v>
      </c>
      <c r="Z19" s="25">
        <f t="shared" si="1"/>
        <v>1062</v>
      </c>
      <c r="AA19" s="14">
        <v>107</v>
      </c>
      <c r="AB19" s="14">
        <v>38</v>
      </c>
      <c r="AC19" s="14">
        <v>16</v>
      </c>
      <c r="AD19" s="25">
        <f t="shared" si="2"/>
        <v>161</v>
      </c>
      <c r="AE19" s="14">
        <v>78</v>
      </c>
      <c r="AF19" s="14">
        <v>63</v>
      </c>
      <c r="AG19" s="14">
        <v>24</v>
      </c>
      <c r="AH19" s="14">
        <v>70</v>
      </c>
      <c r="AI19" s="14">
        <v>23</v>
      </c>
      <c r="AJ19" s="14">
        <v>17</v>
      </c>
      <c r="AK19" s="14">
        <v>11</v>
      </c>
      <c r="AL19" s="25">
        <f t="shared" si="3"/>
        <v>286</v>
      </c>
      <c r="AM19" s="14">
        <v>192</v>
      </c>
      <c r="AN19" s="14">
        <v>27</v>
      </c>
      <c r="AO19" s="14">
        <v>20</v>
      </c>
      <c r="AP19" s="11">
        <v>17</v>
      </c>
      <c r="AQ19" s="14">
        <v>1</v>
      </c>
      <c r="AR19" s="14">
        <v>28</v>
      </c>
      <c r="AS19" s="14">
        <v>13</v>
      </c>
      <c r="AT19" s="14">
        <v>21</v>
      </c>
      <c r="AU19" s="14">
        <v>27</v>
      </c>
      <c r="AV19" s="14">
        <v>19</v>
      </c>
      <c r="AW19" s="14">
        <v>3</v>
      </c>
      <c r="AX19" s="14">
        <v>27</v>
      </c>
      <c r="AY19" s="25">
        <f t="shared" si="4"/>
        <v>395</v>
      </c>
      <c r="AZ19" s="14">
        <v>39</v>
      </c>
      <c r="BA19" s="14">
        <v>35</v>
      </c>
      <c r="BB19" s="14">
        <v>26</v>
      </c>
      <c r="BC19" s="14">
        <v>14</v>
      </c>
      <c r="BD19" s="14">
        <v>11</v>
      </c>
      <c r="BE19" s="14">
        <v>27</v>
      </c>
      <c r="BF19" s="14">
        <v>1</v>
      </c>
      <c r="BG19" s="14">
        <v>17</v>
      </c>
      <c r="BH19" s="14">
        <v>4</v>
      </c>
      <c r="BI19" s="14">
        <v>25</v>
      </c>
      <c r="BJ19" s="14">
        <v>19</v>
      </c>
      <c r="BK19" s="14">
        <v>13</v>
      </c>
      <c r="BL19" s="14">
        <v>26</v>
      </c>
      <c r="BM19" s="14">
        <v>11</v>
      </c>
      <c r="BN19" s="14">
        <v>27</v>
      </c>
      <c r="BO19" s="14">
        <v>11</v>
      </c>
      <c r="BP19" s="14">
        <v>2</v>
      </c>
      <c r="BQ19" s="25">
        <f t="shared" si="5"/>
        <v>308</v>
      </c>
      <c r="BR19" s="7">
        <v>20</v>
      </c>
      <c r="BS19" s="11">
        <v>20</v>
      </c>
      <c r="BT19" s="11">
        <v>13</v>
      </c>
      <c r="BU19" s="11">
        <v>11</v>
      </c>
      <c r="BV19" s="11">
        <v>11</v>
      </c>
      <c r="BW19" s="11">
        <v>14</v>
      </c>
      <c r="BX19" s="11">
        <v>22</v>
      </c>
      <c r="BY19" s="11">
        <v>10</v>
      </c>
      <c r="BZ19" s="11">
        <v>6</v>
      </c>
      <c r="CA19" s="11">
        <v>8</v>
      </c>
      <c r="CB19" s="25">
        <f t="shared" si="6"/>
        <v>135</v>
      </c>
      <c r="CC19" s="7">
        <v>4</v>
      </c>
      <c r="CD19" s="25">
        <f t="shared" si="7"/>
        <v>4</v>
      </c>
      <c r="CE19" s="14">
        <v>0</v>
      </c>
      <c r="CG19" s="11">
        <v>109</v>
      </c>
      <c r="CH19" s="11">
        <v>39</v>
      </c>
      <c r="CI19" s="7"/>
      <c r="CJ19" s="7"/>
      <c r="CK19" s="7">
        <f t="shared" si="8"/>
        <v>148</v>
      </c>
    </row>
    <row r="20" spans="1:89" s="12" customFormat="1" ht="15.75">
      <c r="A20" s="5">
        <v>15</v>
      </c>
      <c r="B20" s="13" t="s">
        <v>105</v>
      </c>
      <c r="C20" s="14">
        <v>32</v>
      </c>
      <c r="D20" s="14">
        <v>87</v>
      </c>
      <c r="E20" s="25">
        <f t="shared" si="0"/>
        <v>119</v>
      </c>
      <c r="F20" s="11">
        <v>16</v>
      </c>
      <c r="G20" s="14">
        <v>15</v>
      </c>
      <c r="H20" s="14">
        <v>17</v>
      </c>
      <c r="I20" s="14">
        <v>47</v>
      </c>
      <c r="J20" s="14">
        <v>68</v>
      </c>
      <c r="K20" s="14">
        <v>32</v>
      </c>
      <c r="L20" s="14">
        <v>62</v>
      </c>
      <c r="M20" s="14">
        <v>106</v>
      </c>
      <c r="N20" s="14">
        <v>32</v>
      </c>
      <c r="O20" s="14">
        <v>6</v>
      </c>
      <c r="P20" s="14">
        <v>28</v>
      </c>
      <c r="Q20" s="14">
        <v>20</v>
      </c>
      <c r="R20" s="14">
        <v>110</v>
      </c>
      <c r="S20" s="14">
        <v>83</v>
      </c>
      <c r="T20" s="14">
        <v>29</v>
      </c>
      <c r="U20" s="14">
        <v>81</v>
      </c>
      <c r="V20" s="14">
        <v>72</v>
      </c>
      <c r="W20" s="14">
        <v>2</v>
      </c>
      <c r="X20" s="14">
        <v>33</v>
      </c>
      <c r="Y20" s="14">
        <v>0</v>
      </c>
      <c r="Z20" s="25">
        <f t="shared" si="1"/>
        <v>859</v>
      </c>
      <c r="AA20" s="14">
        <v>114</v>
      </c>
      <c r="AB20" s="14">
        <v>26</v>
      </c>
      <c r="AC20" s="14">
        <v>23</v>
      </c>
      <c r="AD20" s="25">
        <f t="shared" si="2"/>
        <v>163</v>
      </c>
      <c r="AE20" s="14">
        <v>72</v>
      </c>
      <c r="AF20" s="14">
        <v>69</v>
      </c>
      <c r="AG20" s="14">
        <v>31</v>
      </c>
      <c r="AH20" s="14">
        <v>49</v>
      </c>
      <c r="AI20" s="14">
        <v>22</v>
      </c>
      <c r="AJ20" s="14">
        <v>13</v>
      </c>
      <c r="AK20" s="14">
        <v>6</v>
      </c>
      <c r="AL20" s="25">
        <f t="shared" si="3"/>
        <v>262</v>
      </c>
      <c r="AM20" s="14">
        <v>151</v>
      </c>
      <c r="AN20" s="14">
        <v>54</v>
      </c>
      <c r="AO20" s="9">
        <v>70</v>
      </c>
      <c r="AP20" s="11">
        <v>31</v>
      </c>
      <c r="AQ20" s="14">
        <v>1</v>
      </c>
      <c r="AR20" s="14">
        <v>26</v>
      </c>
      <c r="AS20" s="14">
        <v>19</v>
      </c>
      <c r="AT20" s="14">
        <v>26</v>
      </c>
      <c r="AU20" s="14">
        <v>65</v>
      </c>
      <c r="AV20" s="14">
        <v>17</v>
      </c>
      <c r="AW20" s="14">
        <v>2</v>
      </c>
      <c r="AX20" s="14">
        <v>15</v>
      </c>
      <c r="AY20" s="25">
        <f t="shared" si="4"/>
        <v>477</v>
      </c>
      <c r="AZ20" s="14">
        <v>38</v>
      </c>
      <c r="BA20" s="14">
        <v>21</v>
      </c>
      <c r="BB20" s="14">
        <v>15</v>
      </c>
      <c r="BC20" s="14">
        <v>11</v>
      </c>
      <c r="BD20" s="14">
        <v>7</v>
      </c>
      <c r="BE20" s="14">
        <v>28</v>
      </c>
      <c r="BF20" s="14">
        <v>1</v>
      </c>
      <c r="BG20" s="14">
        <v>38</v>
      </c>
      <c r="BH20" s="14">
        <v>19</v>
      </c>
      <c r="BI20" s="14">
        <v>26</v>
      </c>
      <c r="BJ20" s="14">
        <v>39</v>
      </c>
      <c r="BK20" s="14">
        <v>14</v>
      </c>
      <c r="BL20" s="14">
        <v>69</v>
      </c>
      <c r="BM20" s="14">
        <v>13</v>
      </c>
      <c r="BN20" s="14">
        <v>52</v>
      </c>
      <c r="BO20" s="14">
        <v>9</v>
      </c>
      <c r="BP20" s="14">
        <v>0</v>
      </c>
      <c r="BQ20" s="25">
        <f t="shared" si="5"/>
        <v>400</v>
      </c>
      <c r="BR20" s="7">
        <v>10</v>
      </c>
      <c r="BS20" s="11">
        <v>9</v>
      </c>
      <c r="BT20" s="11">
        <v>18</v>
      </c>
      <c r="BU20" s="11">
        <v>24</v>
      </c>
      <c r="BV20" s="11">
        <v>20</v>
      </c>
      <c r="BW20" s="11">
        <v>20</v>
      </c>
      <c r="BX20" s="11">
        <v>31</v>
      </c>
      <c r="BY20" s="11">
        <v>9</v>
      </c>
      <c r="BZ20" s="11">
        <v>6</v>
      </c>
      <c r="CA20" s="11">
        <v>13</v>
      </c>
      <c r="CB20" s="25">
        <f t="shared" si="6"/>
        <v>160</v>
      </c>
      <c r="CC20" s="7">
        <v>0</v>
      </c>
      <c r="CD20" s="25">
        <f t="shared" si="7"/>
        <v>0</v>
      </c>
      <c r="CE20" s="14">
        <v>0</v>
      </c>
      <c r="CG20" s="11">
        <v>102</v>
      </c>
      <c r="CH20" s="11">
        <v>38</v>
      </c>
      <c r="CI20" s="10"/>
      <c r="CJ20" s="10"/>
      <c r="CK20" s="7">
        <f t="shared" si="8"/>
        <v>140</v>
      </c>
    </row>
    <row r="21" spans="1:89" s="12" customFormat="1" ht="15.75">
      <c r="A21" s="5">
        <v>16</v>
      </c>
      <c r="B21" s="13" t="s">
        <v>106</v>
      </c>
      <c r="C21" s="14">
        <v>33</v>
      </c>
      <c r="D21" s="11">
        <v>75</v>
      </c>
      <c r="E21" s="25">
        <f t="shared" si="0"/>
        <v>108</v>
      </c>
      <c r="F21" s="14">
        <v>9</v>
      </c>
      <c r="G21" s="14">
        <v>20</v>
      </c>
      <c r="H21" s="14">
        <v>25</v>
      </c>
      <c r="I21" s="14">
        <v>43</v>
      </c>
      <c r="J21" s="14">
        <v>66</v>
      </c>
      <c r="K21" s="14">
        <v>28</v>
      </c>
      <c r="L21" s="14">
        <v>61</v>
      </c>
      <c r="M21" s="11">
        <v>108</v>
      </c>
      <c r="N21" s="11">
        <v>44</v>
      </c>
      <c r="O21" s="11">
        <v>5</v>
      </c>
      <c r="P21" s="11">
        <v>27</v>
      </c>
      <c r="Q21" s="11">
        <v>19</v>
      </c>
      <c r="R21" s="11">
        <v>102</v>
      </c>
      <c r="S21" s="14">
        <v>114</v>
      </c>
      <c r="T21" s="11">
        <v>28</v>
      </c>
      <c r="U21" s="14">
        <v>85</v>
      </c>
      <c r="V21" s="14">
        <v>68</v>
      </c>
      <c r="W21" s="11">
        <v>2</v>
      </c>
      <c r="X21" s="11">
        <v>37</v>
      </c>
      <c r="Y21" s="11">
        <v>1</v>
      </c>
      <c r="Z21" s="25">
        <f t="shared" si="1"/>
        <v>892</v>
      </c>
      <c r="AA21" s="14">
        <v>95</v>
      </c>
      <c r="AB21" s="14">
        <v>24</v>
      </c>
      <c r="AC21" s="11">
        <v>28</v>
      </c>
      <c r="AD21" s="25">
        <f t="shared" si="2"/>
        <v>147</v>
      </c>
      <c r="AE21" s="14">
        <v>70</v>
      </c>
      <c r="AF21" s="14">
        <v>74</v>
      </c>
      <c r="AG21" s="11">
        <v>30</v>
      </c>
      <c r="AH21" s="11">
        <v>62</v>
      </c>
      <c r="AI21" s="14">
        <v>14</v>
      </c>
      <c r="AJ21" s="11">
        <v>8</v>
      </c>
      <c r="AK21" s="11">
        <v>10</v>
      </c>
      <c r="AL21" s="25">
        <f t="shared" si="3"/>
        <v>268</v>
      </c>
      <c r="AM21" s="14">
        <v>132</v>
      </c>
      <c r="AN21" s="14">
        <v>59</v>
      </c>
      <c r="AO21" s="14">
        <v>67</v>
      </c>
      <c r="AP21" s="11">
        <v>29</v>
      </c>
      <c r="AQ21" s="14">
        <v>1</v>
      </c>
      <c r="AR21" s="14">
        <v>29</v>
      </c>
      <c r="AS21" s="11">
        <v>21</v>
      </c>
      <c r="AT21" s="11">
        <v>25</v>
      </c>
      <c r="AU21" s="11">
        <v>61</v>
      </c>
      <c r="AV21" s="11">
        <v>11</v>
      </c>
      <c r="AW21" s="14">
        <v>3</v>
      </c>
      <c r="AX21" s="11">
        <v>11</v>
      </c>
      <c r="AY21" s="25">
        <f t="shared" si="4"/>
        <v>449</v>
      </c>
      <c r="AZ21" s="14">
        <v>29</v>
      </c>
      <c r="BA21" s="14">
        <v>22</v>
      </c>
      <c r="BB21" s="14">
        <v>19</v>
      </c>
      <c r="BC21" s="14">
        <v>16</v>
      </c>
      <c r="BD21" s="11">
        <v>6</v>
      </c>
      <c r="BE21" s="11">
        <v>34</v>
      </c>
      <c r="BF21" s="11">
        <v>1</v>
      </c>
      <c r="BG21" s="14">
        <v>36</v>
      </c>
      <c r="BH21" s="14">
        <v>19</v>
      </c>
      <c r="BI21" s="14">
        <v>19</v>
      </c>
      <c r="BJ21" s="14">
        <v>43</v>
      </c>
      <c r="BK21" s="14">
        <v>9</v>
      </c>
      <c r="BL21" s="11">
        <v>70</v>
      </c>
      <c r="BM21" s="11">
        <v>15</v>
      </c>
      <c r="BN21" s="11">
        <v>42</v>
      </c>
      <c r="BO21" s="11">
        <v>15</v>
      </c>
      <c r="BP21" s="11">
        <v>0</v>
      </c>
      <c r="BQ21" s="25">
        <f t="shared" si="5"/>
        <v>395</v>
      </c>
      <c r="BR21" s="10">
        <v>15</v>
      </c>
      <c r="BS21" s="11">
        <v>7</v>
      </c>
      <c r="BT21" s="11">
        <v>19</v>
      </c>
      <c r="BU21" s="11">
        <v>24</v>
      </c>
      <c r="BV21" s="11">
        <v>22</v>
      </c>
      <c r="BW21" s="11">
        <v>21</v>
      </c>
      <c r="BX21" s="11">
        <v>35</v>
      </c>
      <c r="BY21" s="11">
        <v>10</v>
      </c>
      <c r="BZ21" s="11">
        <v>9</v>
      </c>
      <c r="CA21" s="11">
        <v>11</v>
      </c>
      <c r="CB21" s="25">
        <f t="shared" si="6"/>
        <v>173</v>
      </c>
      <c r="CC21" s="10">
        <v>1</v>
      </c>
      <c r="CD21" s="25">
        <f t="shared" si="7"/>
        <v>1</v>
      </c>
      <c r="CE21" s="14">
        <v>0</v>
      </c>
      <c r="CG21" s="11">
        <v>56</v>
      </c>
      <c r="CH21" s="11">
        <v>24</v>
      </c>
      <c r="CI21" s="10"/>
      <c r="CJ21" s="10"/>
      <c r="CK21" s="7">
        <f t="shared" si="8"/>
        <v>80</v>
      </c>
    </row>
    <row r="22" spans="1:89" s="12" customFormat="1" ht="15.75">
      <c r="A22" s="5">
        <v>17</v>
      </c>
      <c r="B22" s="13" t="s">
        <v>107</v>
      </c>
      <c r="C22" s="14">
        <v>37</v>
      </c>
      <c r="D22" s="14">
        <v>90</v>
      </c>
      <c r="E22" s="25">
        <f t="shared" si="0"/>
        <v>127</v>
      </c>
      <c r="F22" s="11">
        <v>19</v>
      </c>
      <c r="G22" s="14">
        <v>27</v>
      </c>
      <c r="H22" s="14">
        <v>20</v>
      </c>
      <c r="I22" s="14">
        <v>50</v>
      </c>
      <c r="J22" s="14">
        <v>65</v>
      </c>
      <c r="K22" s="14">
        <v>26</v>
      </c>
      <c r="L22" s="14">
        <v>84</v>
      </c>
      <c r="M22" s="14">
        <v>129</v>
      </c>
      <c r="N22" s="14">
        <v>61</v>
      </c>
      <c r="O22" s="14">
        <v>8</v>
      </c>
      <c r="P22" s="14">
        <v>32</v>
      </c>
      <c r="Q22" s="14">
        <v>26</v>
      </c>
      <c r="R22" s="14">
        <v>112</v>
      </c>
      <c r="S22" s="14">
        <v>103</v>
      </c>
      <c r="T22" s="14">
        <v>37</v>
      </c>
      <c r="U22" s="14">
        <v>144</v>
      </c>
      <c r="V22" s="14">
        <v>97</v>
      </c>
      <c r="W22" s="14">
        <v>4</v>
      </c>
      <c r="X22" s="14">
        <v>44</v>
      </c>
      <c r="Y22" s="14">
        <v>0</v>
      </c>
      <c r="Z22" s="25">
        <f t="shared" si="1"/>
        <v>1088</v>
      </c>
      <c r="AA22" s="14">
        <v>101</v>
      </c>
      <c r="AB22" s="14">
        <v>31</v>
      </c>
      <c r="AC22" s="14">
        <v>13</v>
      </c>
      <c r="AD22" s="25">
        <f t="shared" si="2"/>
        <v>145</v>
      </c>
      <c r="AE22" s="14">
        <v>59</v>
      </c>
      <c r="AF22" s="14">
        <v>59</v>
      </c>
      <c r="AG22" s="14">
        <v>18</v>
      </c>
      <c r="AH22" s="14">
        <v>65</v>
      </c>
      <c r="AI22" s="14">
        <v>19</v>
      </c>
      <c r="AJ22" s="14">
        <v>18</v>
      </c>
      <c r="AK22" s="14">
        <v>12</v>
      </c>
      <c r="AL22" s="25">
        <f t="shared" si="3"/>
        <v>250</v>
      </c>
      <c r="AM22" s="14">
        <v>187</v>
      </c>
      <c r="AN22" s="14">
        <v>29</v>
      </c>
      <c r="AO22" s="14">
        <v>16</v>
      </c>
      <c r="AP22" s="11">
        <v>14</v>
      </c>
      <c r="AQ22" s="14">
        <v>1</v>
      </c>
      <c r="AR22" s="14">
        <v>31</v>
      </c>
      <c r="AS22" s="14">
        <v>8</v>
      </c>
      <c r="AT22" s="14">
        <v>20</v>
      </c>
      <c r="AU22" s="14">
        <v>27</v>
      </c>
      <c r="AV22" s="14">
        <v>14</v>
      </c>
      <c r="AW22" s="14">
        <v>2</v>
      </c>
      <c r="AX22" s="14">
        <v>26</v>
      </c>
      <c r="AY22" s="25">
        <f t="shared" si="4"/>
        <v>375</v>
      </c>
      <c r="AZ22" s="14">
        <v>38</v>
      </c>
      <c r="BA22" s="14">
        <v>34</v>
      </c>
      <c r="BB22" s="14">
        <v>26</v>
      </c>
      <c r="BC22" s="14">
        <v>20</v>
      </c>
      <c r="BD22" s="14">
        <v>9</v>
      </c>
      <c r="BE22" s="14">
        <v>22</v>
      </c>
      <c r="BF22" s="14">
        <v>1</v>
      </c>
      <c r="BG22" s="14">
        <v>20</v>
      </c>
      <c r="BH22" s="14">
        <v>5</v>
      </c>
      <c r="BI22" s="14">
        <v>19</v>
      </c>
      <c r="BJ22" s="14">
        <v>18</v>
      </c>
      <c r="BK22" s="14">
        <v>11</v>
      </c>
      <c r="BL22" s="14">
        <v>25</v>
      </c>
      <c r="BM22" s="14">
        <v>15</v>
      </c>
      <c r="BN22" s="14">
        <v>22</v>
      </c>
      <c r="BO22" s="14">
        <v>9</v>
      </c>
      <c r="BP22" s="14">
        <v>1</v>
      </c>
      <c r="BQ22" s="25">
        <f t="shared" si="5"/>
        <v>295</v>
      </c>
      <c r="BR22" s="7">
        <v>19</v>
      </c>
      <c r="BS22" s="11">
        <v>20</v>
      </c>
      <c r="BT22" s="11">
        <v>15</v>
      </c>
      <c r="BU22" s="11">
        <v>11</v>
      </c>
      <c r="BV22" s="11">
        <v>13</v>
      </c>
      <c r="BW22" s="11">
        <v>13</v>
      </c>
      <c r="BX22" s="11">
        <v>23</v>
      </c>
      <c r="BY22" s="11">
        <v>10</v>
      </c>
      <c r="BZ22" s="11">
        <v>6</v>
      </c>
      <c r="CA22" s="11">
        <v>8</v>
      </c>
      <c r="CB22" s="25">
        <f t="shared" si="6"/>
        <v>138</v>
      </c>
      <c r="CC22" s="7">
        <v>3</v>
      </c>
      <c r="CD22" s="25">
        <f t="shared" si="7"/>
        <v>3</v>
      </c>
      <c r="CE22" s="14">
        <v>0</v>
      </c>
      <c r="CG22" s="11">
        <v>133</v>
      </c>
      <c r="CH22" s="11">
        <v>39</v>
      </c>
      <c r="CI22" s="10"/>
      <c r="CJ22" s="10"/>
      <c r="CK22" s="7">
        <f t="shared" si="8"/>
        <v>172</v>
      </c>
    </row>
    <row r="23" spans="1:89" ht="15.75">
      <c r="A23" s="5">
        <v>18</v>
      </c>
      <c r="B23" s="13" t="s">
        <v>108</v>
      </c>
      <c r="C23" s="14">
        <v>35</v>
      </c>
      <c r="D23" s="11">
        <v>82</v>
      </c>
      <c r="E23" s="25">
        <f t="shared" si="0"/>
        <v>117</v>
      </c>
      <c r="F23" s="11">
        <v>19</v>
      </c>
      <c r="G23" s="14">
        <v>21</v>
      </c>
      <c r="H23" s="14">
        <v>21</v>
      </c>
      <c r="I23" s="14">
        <v>56</v>
      </c>
      <c r="J23" s="14">
        <v>68</v>
      </c>
      <c r="K23" s="14">
        <v>26</v>
      </c>
      <c r="L23" s="14">
        <v>88</v>
      </c>
      <c r="M23" s="11">
        <v>121</v>
      </c>
      <c r="N23" s="11">
        <v>68</v>
      </c>
      <c r="O23" s="11">
        <v>8</v>
      </c>
      <c r="P23" s="11">
        <v>29</v>
      </c>
      <c r="Q23" s="11">
        <v>23</v>
      </c>
      <c r="R23" s="11">
        <v>110</v>
      </c>
      <c r="S23" s="14">
        <v>108</v>
      </c>
      <c r="T23" s="11">
        <v>29</v>
      </c>
      <c r="U23" s="14">
        <v>107</v>
      </c>
      <c r="V23" s="14">
        <v>88</v>
      </c>
      <c r="W23" s="11">
        <v>6</v>
      </c>
      <c r="X23" s="11">
        <v>54</v>
      </c>
      <c r="Y23" s="11">
        <v>1</v>
      </c>
      <c r="Z23" s="25">
        <f t="shared" si="1"/>
        <v>1051</v>
      </c>
      <c r="AA23" s="14">
        <v>81</v>
      </c>
      <c r="AB23" s="14">
        <v>29</v>
      </c>
      <c r="AC23" s="11">
        <v>16</v>
      </c>
      <c r="AD23" s="25">
        <f t="shared" si="2"/>
        <v>126</v>
      </c>
      <c r="AE23" s="14">
        <v>68</v>
      </c>
      <c r="AF23" s="14">
        <v>63</v>
      </c>
      <c r="AG23" s="11">
        <v>20</v>
      </c>
      <c r="AH23" s="11">
        <v>62</v>
      </c>
      <c r="AI23" s="14">
        <v>19</v>
      </c>
      <c r="AJ23" s="11">
        <v>22</v>
      </c>
      <c r="AK23" s="11">
        <v>10</v>
      </c>
      <c r="AL23" s="25">
        <f t="shared" si="3"/>
        <v>264</v>
      </c>
      <c r="AM23" s="14">
        <v>178</v>
      </c>
      <c r="AN23" s="14">
        <v>31</v>
      </c>
      <c r="AO23" s="14">
        <v>24</v>
      </c>
      <c r="AP23" s="11">
        <v>16</v>
      </c>
      <c r="AQ23" s="14">
        <v>0</v>
      </c>
      <c r="AR23" s="14">
        <v>29</v>
      </c>
      <c r="AS23" s="11">
        <v>5</v>
      </c>
      <c r="AT23" s="11">
        <v>28</v>
      </c>
      <c r="AU23" s="11">
        <v>29</v>
      </c>
      <c r="AV23" s="11">
        <v>21</v>
      </c>
      <c r="AW23" s="14">
        <v>1</v>
      </c>
      <c r="AX23" s="11">
        <v>28</v>
      </c>
      <c r="AY23" s="25">
        <f t="shared" si="4"/>
        <v>390</v>
      </c>
      <c r="AZ23" s="14">
        <v>40</v>
      </c>
      <c r="BA23" s="14">
        <v>31</v>
      </c>
      <c r="BB23" s="14">
        <v>25</v>
      </c>
      <c r="BC23" s="14">
        <v>17</v>
      </c>
      <c r="BD23" s="11">
        <v>10</v>
      </c>
      <c r="BE23" s="11">
        <v>28</v>
      </c>
      <c r="BF23" s="11">
        <v>0</v>
      </c>
      <c r="BG23" s="14">
        <v>22</v>
      </c>
      <c r="BH23" s="14">
        <v>4</v>
      </c>
      <c r="BI23" s="14">
        <v>20</v>
      </c>
      <c r="BJ23" s="14">
        <v>29</v>
      </c>
      <c r="BK23" s="14">
        <v>11</v>
      </c>
      <c r="BL23" s="11">
        <v>27</v>
      </c>
      <c r="BM23" s="11">
        <v>13</v>
      </c>
      <c r="BN23" s="11">
        <v>24</v>
      </c>
      <c r="BO23" s="11">
        <v>9</v>
      </c>
      <c r="BP23" s="11">
        <v>3</v>
      </c>
      <c r="BQ23" s="25">
        <f t="shared" si="5"/>
        <v>313</v>
      </c>
      <c r="BR23" s="10">
        <v>19</v>
      </c>
      <c r="BS23" s="11">
        <v>23</v>
      </c>
      <c r="BT23" s="11">
        <v>14</v>
      </c>
      <c r="BU23" s="11">
        <v>13</v>
      </c>
      <c r="BV23" s="11">
        <v>12</v>
      </c>
      <c r="BW23" s="11">
        <v>14</v>
      </c>
      <c r="BX23" s="11">
        <v>23</v>
      </c>
      <c r="BY23" s="11">
        <v>9</v>
      </c>
      <c r="BZ23" s="11">
        <v>3</v>
      </c>
      <c r="CA23" s="11">
        <v>6</v>
      </c>
      <c r="CB23" s="25">
        <f t="shared" si="6"/>
        <v>136</v>
      </c>
      <c r="CC23" s="10">
        <v>4</v>
      </c>
      <c r="CD23" s="25">
        <f t="shared" si="7"/>
        <v>4</v>
      </c>
      <c r="CE23" s="14">
        <v>0</v>
      </c>
      <c r="CG23" s="11">
        <v>92</v>
      </c>
      <c r="CH23" s="11">
        <v>31</v>
      </c>
      <c r="CI23" s="7"/>
      <c r="CJ23" s="7"/>
      <c r="CK23" s="7">
        <f t="shared" si="8"/>
        <v>123</v>
      </c>
    </row>
    <row r="24" spans="1:89" s="12" customFormat="1" ht="15.75">
      <c r="A24" s="5">
        <v>19</v>
      </c>
      <c r="B24" s="13" t="s">
        <v>109</v>
      </c>
      <c r="C24" s="14">
        <v>38</v>
      </c>
      <c r="D24" s="14">
        <v>79</v>
      </c>
      <c r="E24" s="25">
        <f t="shared" si="0"/>
        <v>117</v>
      </c>
      <c r="F24" s="11">
        <v>15</v>
      </c>
      <c r="G24" s="14">
        <v>22</v>
      </c>
      <c r="H24" s="14">
        <v>14</v>
      </c>
      <c r="I24" s="14">
        <v>44</v>
      </c>
      <c r="J24" s="14">
        <v>63</v>
      </c>
      <c r="K24" s="14">
        <v>22</v>
      </c>
      <c r="L24" s="14">
        <v>66</v>
      </c>
      <c r="M24" s="14">
        <v>81</v>
      </c>
      <c r="N24" s="14">
        <v>40</v>
      </c>
      <c r="O24" s="14">
        <v>6</v>
      </c>
      <c r="P24" s="14">
        <v>20</v>
      </c>
      <c r="Q24" s="14">
        <v>22</v>
      </c>
      <c r="R24" s="14">
        <v>89</v>
      </c>
      <c r="S24" s="14">
        <v>90</v>
      </c>
      <c r="T24" s="14">
        <v>23</v>
      </c>
      <c r="U24" s="14">
        <v>107</v>
      </c>
      <c r="V24" s="14">
        <v>60</v>
      </c>
      <c r="W24" s="14">
        <v>5</v>
      </c>
      <c r="X24" s="14">
        <v>33</v>
      </c>
      <c r="Y24" s="14">
        <v>0</v>
      </c>
      <c r="Z24" s="25">
        <f t="shared" si="1"/>
        <v>822</v>
      </c>
      <c r="AA24" s="14">
        <v>101</v>
      </c>
      <c r="AB24" s="14">
        <v>12</v>
      </c>
      <c r="AC24" s="14">
        <v>24</v>
      </c>
      <c r="AD24" s="25">
        <f t="shared" si="2"/>
        <v>137</v>
      </c>
      <c r="AE24" s="14">
        <v>62</v>
      </c>
      <c r="AF24" s="14">
        <v>75</v>
      </c>
      <c r="AG24" s="14">
        <v>31</v>
      </c>
      <c r="AH24" s="14">
        <v>43</v>
      </c>
      <c r="AI24" s="14">
        <v>12</v>
      </c>
      <c r="AJ24" s="14">
        <v>9</v>
      </c>
      <c r="AK24" s="14">
        <v>12</v>
      </c>
      <c r="AL24" s="25">
        <f t="shared" si="3"/>
        <v>244</v>
      </c>
      <c r="AM24" s="14">
        <v>149</v>
      </c>
      <c r="AN24" s="14">
        <v>62</v>
      </c>
      <c r="AO24" s="14">
        <v>66</v>
      </c>
      <c r="AP24" s="11">
        <v>29</v>
      </c>
      <c r="AQ24" s="14">
        <v>1</v>
      </c>
      <c r="AR24" s="14">
        <v>32</v>
      </c>
      <c r="AS24" s="14">
        <v>14</v>
      </c>
      <c r="AT24" s="14">
        <v>25</v>
      </c>
      <c r="AU24" s="14">
        <v>66</v>
      </c>
      <c r="AV24" s="14">
        <v>17</v>
      </c>
      <c r="AW24" s="14">
        <v>3</v>
      </c>
      <c r="AX24" s="14">
        <v>12</v>
      </c>
      <c r="AY24" s="25">
        <f t="shared" si="4"/>
        <v>476</v>
      </c>
      <c r="AZ24" s="14">
        <v>26</v>
      </c>
      <c r="BA24" s="14">
        <v>24</v>
      </c>
      <c r="BB24" s="14">
        <v>16</v>
      </c>
      <c r="BC24" s="14">
        <v>16</v>
      </c>
      <c r="BD24" s="14">
        <v>8</v>
      </c>
      <c r="BE24" s="14">
        <v>28</v>
      </c>
      <c r="BF24" s="14">
        <v>2</v>
      </c>
      <c r="BG24" s="14">
        <v>43</v>
      </c>
      <c r="BH24" s="14">
        <v>14</v>
      </c>
      <c r="BI24" s="14">
        <v>22</v>
      </c>
      <c r="BJ24" s="14">
        <v>44</v>
      </c>
      <c r="BK24" s="14">
        <v>11</v>
      </c>
      <c r="BL24" s="14">
        <v>71</v>
      </c>
      <c r="BM24" s="14">
        <v>10</v>
      </c>
      <c r="BN24" s="14">
        <v>46</v>
      </c>
      <c r="BO24" s="14">
        <v>14</v>
      </c>
      <c r="BP24" s="14">
        <v>1</v>
      </c>
      <c r="BQ24" s="25">
        <f t="shared" si="5"/>
        <v>396</v>
      </c>
      <c r="BR24" s="7">
        <v>17</v>
      </c>
      <c r="BS24" s="11">
        <v>11</v>
      </c>
      <c r="BT24" s="11">
        <v>18</v>
      </c>
      <c r="BU24" s="11">
        <v>24</v>
      </c>
      <c r="BV24" s="11">
        <v>21</v>
      </c>
      <c r="BW24" s="11">
        <v>20</v>
      </c>
      <c r="BX24" s="11">
        <v>35</v>
      </c>
      <c r="BY24" s="11">
        <v>9</v>
      </c>
      <c r="BZ24" s="11">
        <v>11</v>
      </c>
      <c r="CA24" s="11">
        <v>12</v>
      </c>
      <c r="CB24" s="25">
        <f t="shared" si="6"/>
        <v>178</v>
      </c>
      <c r="CC24" s="7">
        <v>2</v>
      </c>
      <c r="CD24" s="25">
        <f t="shared" si="7"/>
        <v>2</v>
      </c>
      <c r="CE24" s="14">
        <v>0</v>
      </c>
      <c r="CG24" s="11">
        <v>200</v>
      </c>
      <c r="CH24" s="11">
        <v>59</v>
      </c>
      <c r="CI24" s="10"/>
      <c r="CJ24" s="10"/>
      <c r="CK24" s="7">
        <f t="shared" si="8"/>
        <v>259</v>
      </c>
    </row>
    <row r="25" spans="1:89" s="12" customFormat="1" ht="15.75">
      <c r="A25" s="5">
        <v>20</v>
      </c>
      <c r="B25" s="13" t="s">
        <v>110</v>
      </c>
      <c r="C25" s="14">
        <v>30</v>
      </c>
      <c r="D25" s="14">
        <v>67</v>
      </c>
      <c r="E25" s="25">
        <f t="shared" si="0"/>
        <v>97</v>
      </c>
      <c r="F25" s="11">
        <v>13</v>
      </c>
      <c r="G25" s="14">
        <v>12</v>
      </c>
      <c r="H25" s="14">
        <v>15</v>
      </c>
      <c r="I25" s="14">
        <v>41</v>
      </c>
      <c r="J25" s="14">
        <v>65</v>
      </c>
      <c r="K25" s="14">
        <v>15</v>
      </c>
      <c r="L25" s="14">
        <v>67</v>
      </c>
      <c r="M25" s="14">
        <v>104</v>
      </c>
      <c r="N25" s="14">
        <v>38</v>
      </c>
      <c r="O25" s="14">
        <v>7</v>
      </c>
      <c r="P25" s="14">
        <v>24</v>
      </c>
      <c r="Q25" s="14">
        <v>13</v>
      </c>
      <c r="R25" s="14">
        <v>99</v>
      </c>
      <c r="S25" s="14">
        <v>86</v>
      </c>
      <c r="T25" s="14">
        <v>31</v>
      </c>
      <c r="U25" s="14">
        <v>98</v>
      </c>
      <c r="V25" s="14">
        <v>72</v>
      </c>
      <c r="W25" s="14">
        <v>1</v>
      </c>
      <c r="X25" s="14">
        <v>29</v>
      </c>
      <c r="Y25" s="14">
        <v>0</v>
      </c>
      <c r="Z25" s="25">
        <f t="shared" si="1"/>
        <v>830</v>
      </c>
      <c r="AA25" s="14">
        <v>84</v>
      </c>
      <c r="AB25" s="14">
        <v>16</v>
      </c>
      <c r="AC25" s="14">
        <v>20</v>
      </c>
      <c r="AD25" s="25">
        <f t="shared" si="2"/>
        <v>120</v>
      </c>
      <c r="AE25" s="14">
        <v>58</v>
      </c>
      <c r="AF25" s="14">
        <v>75</v>
      </c>
      <c r="AG25" s="14">
        <v>27</v>
      </c>
      <c r="AH25" s="14">
        <v>53</v>
      </c>
      <c r="AI25" s="14">
        <v>11</v>
      </c>
      <c r="AJ25" s="14">
        <v>12</v>
      </c>
      <c r="AK25" s="14">
        <v>12</v>
      </c>
      <c r="AL25" s="25">
        <f t="shared" si="3"/>
        <v>248</v>
      </c>
      <c r="AM25" s="14">
        <v>157</v>
      </c>
      <c r="AN25" s="14">
        <v>66</v>
      </c>
      <c r="AO25" s="14">
        <v>68</v>
      </c>
      <c r="AP25" s="11">
        <v>23</v>
      </c>
      <c r="AQ25" s="14">
        <v>0</v>
      </c>
      <c r="AR25" s="14">
        <v>31</v>
      </c>
      <c r="AS25" s="14">
        <v>16</v>
      </c>
      <c r="AT25" s="14">
        <v>22</v>
      </c>
      <c r="AU25" s="14">
        <v>61</v>
      </c>
      <c r="AV25" s="14">
        <v>12</v>
      </c>
      <c r="AW25" s="14">
        <v>2</v>
      </c>
      <c r="AX25" s="14">
        <v>14</v>
      </c>
      <c r="AY25" s="25">
        <f t="shared" si="4"/>
        <v>472</v>
      </c>
      <c r="AZ25" s="14">
        <v>33</v>
      </c>
      <c r="BA25" s="14">
        <v>25</v>
      </c>
      <c r="BB25" s="14">
        <v>15</v>
      </c>
      <c r="BC25" s="14">
        <v>15</v>
      </c>
      <c r="BD25" s="14">
        <v>8</v>
      </c>
      <c r="BE25" s="14">
        <v>29</v>
      </c>
      <c r="BF25" s="14">
        <v>5</v>
      </c>
      <c r="BG25" s="14">
        <v>36</v>
      </c>
      <c r="BH25" s="14">
        <v>16</v>
      </c>
      <c r="BI25" s="14">
        <v>21</v>
      </c>
      <c r="BJ25" s="14">
        <v>47</v>
      </c>
      <c r="BK25" s="14">
        <v>10</v>
      </c>
      <c r="BL25" s="14">
        <v>74</v>
      </c>
      <c r="BM25" s="14">
        <v>11</v>
      </c>
      <c r="BN25" s="14">
        <v>44</v>
      </c>
      <c r="BO25" s="14">
        <v>15</v>
      </c>
      <c r="BP25" s="14">
        <v>0</v>
      </c>
      <c r="BQ25" s="25">
        <f t="shared" si="5"/>
        <v>404</v>
      </c>
      <c r="BR25" s="7">
        <v>16</v>
      </c>
      <c r="BS25" s="11">
        <v>12</v>
      </c>
      <c r="BT25" s="11">
        <v>20</v>
      </c>
      <c r="BU25" s="11">
        <v>25</v>
      </c>
      <c r="BV25" s="11">
        <v>22</v>
      </c>
      <c r="BW25" s="11">
        <v>20</v>
      </c>
      <c r="BX25" s="11">
        <v>37</v>
      </c>
      <c r="BY25" s="11">
        <v>10</v>
      </c>
      <c r="BZ25" s="11">
        <v>14</v>
      </c>
      <c r="CA25" s="11">
        <v>13</v>
      </c>
      <c r="CB25" s="25">
        <f t="shared" si="6"/>
        <v>189</v>
      </c>
      <c r="CC25" s="7">
        <v>1</v>
      </c>
      <c r="CD25" s="25">
        <f t="shared" si="7"/>
        <v>1</v>
      </c>
      <c r="CE25" s="14">
        <v>0</v>
      </c>
      <c r="CG25" s="11">
        <v>126</v>
      </c>
      <c r="CH25" s="11">
        <v>44</v>
      </c>
      <c r="CI25" s="10"/>
      <c r="CJ25" s="10"/>
      <c r="CK25" s="7">
        <f t="shared" si="8"/>
        <v>170</v>
      </c>
    </row>
    <row r="26" spans="1:89" ht="15.75">
      <c r="A26" s="5">
        <v>21</v>
      </c>
      <c r="B26" s="13" t="s">
        <v>111</v>
      </c>
      <c r="C26" s="14">
        <v>31</v>
      </c>
      <c r="D26" s="11">
        <v>70</v>
      </c>
      <c r="E26" s="25">
        <f t="shared" si="0"/>
        <v>101</v>
      </c>
      <c r="F26" s="11">
        <v>14</v>
      </c>
      <c r="G26" s="14">
        <v>20</v>
      </c>
      <c r="H26" s="14">
        <v>15</v>
      </c>
      <c r="I26" s="14">
        <v>41</v>
      </c>
      <c r="J26" s="14">
        <v>64</v>
      </c>
      <c r="K26" s="14">
        <v>19</v>
      </c>
      <c r="L26" s="14">
        <v>57</v>
      </c>
      <c r="M26" s="11">
        <v>134</v>
      </c>
      <c r="N26" s="11">
        <v>38</v>
      </c>
      <c r="O26" s="11">
        <v>1</v>
      </c>
      <c r="P26" s="11">
        <v>19</v>
      </c>
      <c r="Q26" s="11">
        <v>23</v>
      </c>
      <c r="R26" s="11">
        <v>95</v>
      </c>
      <c r="S26" s="14">
        <v>83</v>
      </c>
      <c r="T26" s="11">
        <v>27</v>
      </c>
      <c r="U26" s="14">
        <v>87</v>
      </c>
      <c r="V26" s="14">
        <v>66</v>
      </c>
      <c r="W26" s="11">
        <v>2</v>
      </c>
      <c r="X26" s="11">
        <v>28</v>
      </c>
      <c r="Y26" s="11">
        <v>0</v>
      </c>
      <c r="Z26" s="25">
        <f t="shared" si="1"/>
        <v>833</v>
      </c>
      <c r="AA26" s="14">
        <v>87</v>
      </c>
      <c r="AB26" s="14">
        <v>18</v>
      </c>
      <c r="AC26" s="11">
        <v>21</v>
      </c>
      <c r="AD26" s="25">
        <f t="shared" si="2"/>
        <v>126</v>
      </c>
      <c r="AE26" s="14">
        <v>63</v>
      </c>
      <c r="AF26" s="14">
        <v>69</v>
      </c>
      <c r="AG26" s="11">
        <v>31</v>
      </c>
      <c r="AH26" s="11">
        <v>46</v>
      </c>
      <c r="AI26" s="14">
        <v>12</v>
      </c>
      <c r="AJ26" s="11">
        <v>6</v>
      </c>
      <c r="AK26" s="11">
        <v>15</v>
      </c>
      <c r="AL26" s="25">
        <f t="shared" si="3"/>
        <v>242</v>
      </c>
      <c r="AM26" s="14">
        <v>160</v>
      </c>
      <c r="AN26" s="14">
        <v>59</v>
      </c>
      <c r="AO26" s="14">
        <v>67</v>
      </c>
      <c r="AP26" s="11">
        <v>32</v>
      </c>
      <c r="AQ26" s="14">
        <v>0</v>
      </c>
      <c r="AR26" s="14">
        <v>30</v>
      </c>
      <c r="AS26" s="11">
        <v>15</v>
      </c>
      <c r="AT26" s="11">
        <v>26</v>
      </c>
      <c r="AU26" s="11">
        <v>67</v>
      </c>
      <c r="AV26" s="11">
        <v>14</v>
      </c>
      <c r="AW26" s="14">
        <v>4</v>
      </c>
      <c r="AX26" s="11">
        <v>13</v>
      </c>
      <c r="AY26" s="25">
        <f t="shared" si="4"/>
        <v>487</v>
      </c>
      <c r="AZ26" s="14">
        <v>35</v>
      </c>
      <c r="BA26" s="14">
        <v>26</v>
      </c>
      <c r="BB26" s="14">
        <v>16</v>
      </c>
      <c r="BC26" s="14">
        <v>17</v>
      </c>
      <c r="BD26" s="11">
        <v>7</v>
      </c>
      <c r="BE26" s="11">
        <v>25</v>
      </c>
      <c r="BF26" s="11">
        <v>2</v>
      </c>
      <c r="BG26" s="14">
        <v>35</v>
      </c>
      <c r="BH26" s="14">
        <v>18</v>
      </c>
      <c r="BI26" s="14">
        <v>21</v>
      </c>
      <c r="BJ26" s="14">
        <v>41</v>
      </c>
      <c r="BK26" s="14">
        <v>8</v>
      </c>
      <c r="BL26" s="11">
        <v>67</v>
      </c>
      <c r="BM26" s="11">
        <v>15</v>
      </c>
      <c r="BN26" s="11">
        <v>43</v>
      </c>
      <c r="BO26" s="11">
        <v>13</v>
      </c>
      <c r="BP26" s="11">
        <v>1</v>
      </c>
      <c r="BQ26" s="25">
        <f t="shared" si="5"/>
        <v>390</v>
      </c>
      <c r="BR26" s="10">
        <v>11</v>
      </c>
      <c r="BS26" s="11">
        <v>11</v>
      </c>
      <c r="BT26" s="11">
        <v>19</v>
      </c>
      <c r="BU26" s="11">
        <v>26</v>
      </c>
      <c r="BV26" s="11">
        <v>21</v>
      </c>
      <c r="BW26" s="11">
        <v>23</v>
      </c>
      <c r="BX26" s="11">
        <v>35</v>
      </c>
      <c r="BY26" s="11">
        <v>9</v>
      </c>
      <c r="BZ26" s="11">
        <v>12</v>
      </c>
      <c r="CA26" s="11">
        <v>11</v>
      </c>
      <c r="CB26" s="25">
        <f t="shared" si="6"/>
        <v>178</v>
      </c>
      <c r="CC26" s="10">
        <v>1</v>
      </c>
      <c r="CD26" s="25">
        <f t="shared" si="7"/>
        <v>1</v>
      </c>
      <c r="CE26" s="14">
        <v>0</v>
      </c>
      <c r="CG26" s="11">
        <v>89</v>
      </c>
      <c r="CH26" s="11">
        <v>40</v>
      </c>
      <c r="CI26" s="7"/>
      <c r="CJ26" s="7"/>
      <c r="CK26" s="7">
        <f t="shared" si="8"/>
        <v>129</v>
      </c>
    </row>
    <row r="27" spans="1:89" ht="15.75">
      <c r="A27" s="5">
        <v>22</v>
      </c>
      <c r="B27" s="13" t="s">
        <v>112</v>
      </c>
      <c r="C27" s="14">
        <v>35</v>
      </c>
      <c r="D27" s="14">
        <v>82</v>
      </c>
      <c r="E27" s="25">
        <f t="shared" si="0"/>
        <v>117</v>
      </c>
      <c r="F27" s="11">
        <v>16</v>
      </c>
      <c r="G27" s="14">
        <v>16</v>
      </c>
      <c r="H27" s="14">
        <v>17</v>
      </c>
      <c r="I27" s="14">
        <v>34</v>
      </c>
      <c r="J27" s="14">
        <v>58</v>
      </c>
      <c r="K27" s="14">
        <v>24</v>
      </c>
      <c r="L27" s="14">
        <v>60</v>
      </c>
      <c r="M27" s="14">
        <v>104</v>
      </c>
      <c r="N27" s="14">
        <v>30</v>
      </c>
      <c r="O27" s="14">
        <v>6</v>
      </c>
      <c r="P27" s="14">
        <v>19</v>
      </c>
      <c r="Q27" s="14">
        <v>12</v>
      </c>
      <c r="R27" s="14">
        <v>77</v>
      </c>
      <c r="S27" s="14">
        <v>78</v>
      </c>
      <c r="T27" s="14">
        <v>22</v>
      </c>
      <c r="U27" s="14">
        <v>96</v>
      </c>
      <c r="V27" s="14">
        <v>65</v>
      </c>
      <c r="W27" s="14">
        <v>0</v>
      </c>
      <c r="X27" s="14">
        <v>32</v>
      </c>
      <c r="Y27" s="14">
        <v>0</v>
      </c>
      <c r="Z27" s="25">
        <f t="shared" si="1"/>
        <v>766</v>
      </c>
      <c r="AA27" s="14">
        <v>81</v>
      </c>
      <c r="AB27" s="14">
        <v>17</v>
      </c>
      <c r="AC27" s="14">
        <v>21</v>
      </c>
      <c r="AD27" s="25">
        <f t="shared" si="2"/>
        <v>119</v>
      </c>
      <c r="AE27" s="14">
        <v>66</v>
      </c>
      <c r="AF27" s="14">
        <v>59</v>
      </c>
      <c r="AG27" s="14">
        <v>26</v>
      </c>
      <c r="AH27" s="14">
        <v>49</v>
      </c>
      <c r="AI27" s="14">
        <v>12</v>
      </c>
      <c r="AJ27" s="14">
        <v>8</v>
      </c>
      <c r="AK27" s="14">
        <v>8</v>
      </c>
      <c r="AL27" s="25">
        <f t="shared" si="3"/>
        <v>228</v>
      </c>
      <c r="AM27" s="14">
        <v>149</v>
      </c>
      <c r="AN27" s="14">
        <v>59</v>
      </c>
      <c r="AO27" s="14">
        <v>75</v>
      </c>
      <c r="AP27" s="11">
        <v>21</v>
      </c>
      <c r="AQ27" s="14">
        <v>0</v>
      </c>
      <c r="AR27" s="14">
        <v>27</v>
      </c>
      <c r="AS27" s="14">
        <v>16</v>
      </c>
      <c r="AT27" s="14">
        <v>20</v>
      </c>
      <c r="AU27" s="14">
        <v>72</v>
      </c>
      <c r="AV27" s="14">
        <v>15</v>
      </c>
      <c r="AW27" s="14">
        <v>2</v>
      </c>
      <c r="AX27" s="14">
        <v>14</v>
      </c>
      <c r="AY27" s="25">
        <f t="shared" si="4"/>
        <v>470</v>
      </c>
      <c r="AZ27" s="14">
        <v>38</v>
      </c>
      <c r="BA27" s="14">
        <v>13</v>
      </c>
      <c r="BB27" s="14">
        <v>22</v>
      </c>
      <c r="BC27" s="14">
        <v>16</v>
      </c>
      <c r="BD27" s="14">
        <v>7</v>
      </c>
      <c r="BE27" s="14">
        <v>33</v>
      </c>
      <c r="BF27" s="14">
        <v>1</v>
      </c>
      <c r="BG27" s="14">
        <v>36</v>
      </c>
      <c r="BH27" s="14">
        <v>16</v>
      </c>
      <c r="BI27" s="14">
        <v>20</v>
      </c>
      <c r="BJ27" s="14">
        <v>46</v>
      </c>
      <c r="BK27" s="14">
        <v>9</v>
      </c>
      <c r="BL27" s="14">
        <v>73</v>
      </c>
      <c r="BM27" s="14">
        <v>14</v>
      </c>
      <c r="BN27" s="14">
        <v>47</v>
      </c>
      <c r="BO27" s="14">
        <v>11</v>
      </c>
      <c r="BP27" s="14">
        <v>0</v>
      </c>
      <c r="BQ27" s="25">
        <f t="shared" si="5"/>
        <v>402</v>
      </c>
      <c r="BR27" s="7">
        <v>17</v>
      </c>
      <c r="BS27" s="11">
        <v>10</v>
      </c>
      <c r="BT27" s="11">
        <v>19</v>
      </c>
      <c r="BU27" s="11">
        <v>26</v>
      </c>
      <c r="BV27" s="11">
        <v>23</v>
      </c>
      <c r="BW27" s="11">
        <v>22</v>
      </c>
      <c r="BX27" s="11">
        <v>38</v>
      </c>
      <c r="BY27" s="11">
        <v>10</v>
      </c>
      <c r="BZ27" s="11">
        <v>14</v>
      </c>
      <c r="CA27" s="11">
        <v>12</v>
      </c>
      <c r="CB27" s="25">
        <f t="shared" si="6"/>
        <v>191</v>
      </c>
      <c r="CC27" s="7">
        <v>1</v>
      </c>
      <c r="CD27" s="25">
        <f t="shared" si="7"/>
        <v>1</v>
      </c>
      <c r="CE27" s="14">
        <v>0</v>
      </c>
      <c r="CG27" s="11">
        <v>172</v>
      </c>
      <c r="CH27" s="11">
        <v>62</v>
      </c>
      <c r="CI27" s="7"/>
      <c r="CJ27" s="7"/>
      <c r="CK27" s="7">
        <f t="shared" si="8"/>
        <v>234</v>
      </c>
    </row>
    <row r="28" spans="1:89" ht="15.75">
      <c r="A28" s="5">
        <v>23</v>
      </c>
      <c r="B28" s="13" t="s">
        <v>113</v>
      </c>
      <c r="C28" s="14">
        <v>37</v>
      </c>
      <c r="D28" s="14">
        <v>84</v>
      </c>
      <c r="E28" s="25">
        <f t="shared" si="0"/>
        <v>121</v>
      </c>
      <c r="F28" s="11">
        <v>24</v>
      </c>
      <c r="G28" s="14">
        <v>22</v>
      </c>
      <c r="H28" s="14">
        <v>25</v>
      </c>
      <c r="I28" s="14">
        <v>47</v>
      </c>
      <c r="J28" s="14">
        <v>70</v>
      </c>
      <c r="K28" s="14">
        <v>24</v>
      </c>
      <c r="L28" s="14">
        <v>85</v>
      </c>
      <c r="M28" s="14">
        <v>118</v>
      </c>
      <c r="N28" s="14">
        <v>54</v>
      </c>
      <c r="O28" s="14">
        <v>8</v>
      </c>
      <c r="P28" s="14">
        <v>33</v>
      </c>
      <c r="Q28" s="14">
        <v>22</v>
      </c>
      <c r="R28" s="14">
        <v>92</v>
      </c>
      <c r="S28" s="14">
        <v>92</v>
      </c>
      <c r="T28" s="14">
        <v>30</v>
      </c>
      <c r="U28" s="14">
        <v>104</v>
      </c>
      <c r="V28" s="14">
        <v>86</v>
      </c>
      <c r="W28" s="14">
        <v>5</v>
      </c>
      <c r="X28" s="14">
        <v>37</v>
      </c>
      <c r="Y28" s="14">
        <v>1</v>
      </c>
      <c r="Z28" s="25">
        <f t="shared" si="1"/>
        <v>979</v>
      </c>
      <c r="AA28" s="14">
        <v>85</v>
      </c>
      <c r="AB28" s="14">
        <v>31</v>
      </c>
      <c r="AC28" s="14">
        <v>13</v>
      </c>
      <c r="AD28" s="25">
        <f t="shared" si="2"/>
        <v>129</v>
      </c>
      <c r="AE28" s="14">
        <v>65</v>
      </c>
      <c r="AF28" s="14">
        <v>53</v>
      </c>
      <c r="AG28" s="14">
        <v>19</v>
      </c>
      <c r="AH28" s="14">
        <v>64</v>
      </c>
      <c r="AI28" s="14">
        <v>14</v>
      </c>
      <c r="AJ28" s="14">
        <v>21</v>
      </c>
      <c r="AK28" s="14">
        <v>11</v>
      </c>
      <c r="AL28" s="25">
        <f t="shared" si="3"/>
        <v>247</v>
      </c>
      <c r="AM28" s="14">
        <v>175</v>
      </c>
      <c r="AN28" s="14">
        <v>21</v>
      </c>
      <c r="AO28" s="14">
        <v>18</v>
      </c>
      <c r="AP28" s="11">
        <v>16</v>
      </c>
      <c r="AQ28" s="14">
        <v>0</v>
      </c>
      <c r="AR28" s="14">
        <v>27</v>
      </c>
      <c r="AS28" s="14">
        <v>8</v>
      </c>
      <c r="AT28" s="14">
        <v>18</v>
      </c>
      <c r="AU28" s="14">
        <v>33</v>
      </c>
      <c r="AV28" s="14">
        <v>14</v>
      </c>
      <c r="AW28" s="14">
        <v>0</v>
      </c>
      <c r="AX28" s="14">
        <v>22</v>
      </c>
      <c r="AY28" s="25">
        <f t="shared" si="4"/>
        <v>352</v>
      </c>
      <c r="AZ28" s="14">
        <v>35</v>
      </c>
      <c r="BA28" s="14">
        <v>38</v>
      </c>
      <c r="BB28" s="14">
        <v>23</v>
      </c>
      <c r="BC28" s="14">
        <v>15</v>
      </c>
      <c r="BD28" s="14">
        <v>9</v>
      </c>
      <c r="BE28" s="14">
        <v>26</v>
      </c>
      <c r="BF28" s="14">
        <v>3</v>
      </c>
      <c r="BG28" s="14">
        <v>16</v>
      </c>
      <c r="BH28" s="14">
        <v>6</v>
      </c>
      <c r="BI28" s="14">
        <v>18</v>
      </c>
      <c r="BJ28" s="14">
        <v>20</v>
      </c>
      <c r="BK28" s="14">
        <v>14</v>
      </c>
      <c r="BL28" s="14">
        <v>24</v>
      </c>
      <c r="BM28" s="14">
        <v>13</v>
      </c>
      <c r="BN28" s="14">
        <v>28</v>
      </c>
      <c r="BO28" s="14">
        <v>11</v>
      </c>
      <c r="BP28" s="14">
        <v>3</v>
      </c>
      <c r="BQ28" s="25">
        <f t="shared" si="5"/>
        <v>302</v>
      </c>
      <c r="BR28" s="7">
        <v>16</v>
      </c>
      <c r="BS28" s="11">
        <v>20</v>
      </c>
      <c r="BT28" s="11">
        <v>13</v>
      </c>
      <c r="BU28" s="11">
        <v>12</v>
      </c>
      <c r="BV28" s="11">
        <v>13</v>
      </c>
      <c r="BW28" s="11">
        <v>14</v>
      </c>
      <c r="BX28" s="11">
        <v>24</v>
      </c>
      <c r="BY28" s="11">
        <v>6</v>
      </c>
      <c r="BZ28" s="11">
        <v>6</v>
      </c>
      <c r="CA28" s="11">
        <v>7</v>
      </c>
      <c r="CB28" s="25">
        <f t="shared" si="6"/>
        <v>131</v>
      </c>
      <c r="CC28" s="7">
        <v>4</v>
      </c>
      <c r="CD28" s="25">
        <f t="shared" si="7"/>
        <v>4</v>
      </c>
      <c r="CE28" s="14">
        <v>0</v>
      </c>
      <c r="CG28" s="11">
        <v>112</v>
      </c>
      <c r="CH28" s="11">
        <v>37</v>
      </c>
      <c r="CI28" s="7"/>
      <c r="CJ28" s="7"/>
      <c r="CK28" s="7">
        <f t="shared" si="8"/>
        <v>149</v>
      </c>
    </row>
    <row r="29" spans="1:89" ht="15.75">
      <c r="A29" s="5">
        <v>24</v>
      </c>
      <c r="B29" s="13" t="s">
        <v>114</v>
      </c>
      <c r="C29" s="14">
        <v>31</v>
      </c>
      <c r="D29" s="14">
        <v>65</v>
      </c>
      <c r="E29" s="25">
        <f t="shared" si="0"/>
        <v>96</v>
      </c>
      <c r="F29" s="14">
        <v>11</v>
      </c>
      <c r="G29" s="14">
        <v>20</v>
      </c>
      <c r="H29" s="14">
        <v>14</v>
      </c>
      <c r="I29" s="14">
        <v>44</v>
      </c>
      <c r="J29" s="14">
        <v>63</v>
      </c>
      <c r="K29" s="14">
        <v>20</v>
      </c>
      <c r="L29" s="14">
        <v>62</v>
      </c>
      <c r="M29" s="14">
        <v>91</v>
      </c>
      <c r="N29" s="14">
        <v>38</v>
      </c>
      <c r="O29" s="14">
        <v>4</v>
      </c>
      <c r="P29" s="14">
        <v>25</v>
      </c>
      <c r="Q29" s="14">
        <v>16</v>
      </c>
      <c r="R29" s="14">
        <v>93</v>
      </c>
      <c r="S29" s="14">
        <v>84</v>
      </c>
      <c r="T29" s="14">
        <v>27</v>
      </c>
      <c r="U29" s="14">
        <v>89</v>
      </c>
      <c r="V29" s="14">
        <v>56</v>
      </c>
      <c r="W29" s="14">
        <v>3</v>
      </c>
      <c r="X29" s="14">
        <v>28</v>
      </c>
      <c r="Y29" s="14">
        <v>0</v>
      </c>
      <c r="Z29" s="25">
        <f t="shared" si="1"/>
        <v>788</v>
      </c>
      <c r="AA29" s="14">
        <v>90</v>
      </c>
      <c r="AB29" s="14">
        <v>15</v>
      </c>
      <c r="AC29" s="14">
        <v>23</v>
      </c>
      <c r="AD29" s="25">
        <f t="shared" si="2"/>
        <v>128</v>
      </c>
      <c r="AE29" s="14">
        <v>69</v>
      </c>
      <c r="AF29" s="14">
        <v>68</v>
      </c>
      <c r="AG29" s="14">
        <v>23</v>
      </c>
      <c r="AH29" s="14">
        <v>46</v>
      </c>
      <c r="AI29" s="14">
        <v>11</v>
      </c>
      <c r="AJ29" s="14">
        <v>9</v>
      </c>
      <c r="AK29" s="14">
        <v>9</v>
      </c>
      <c r="AL29" s="25">
        <f t="shared" si="3"/>
        <v>235</v>
      </c>
      <c r="AM29" s="14">
        <v>144</v>
      </c>
      <c r="AN29" s="14">
        <v>57</v>
      </c>
      <c r="AO29" s="14">
        <v>63</v>
      </c>
      <c r="AP29" s="11">
        <v>24</v>
      </c>
      <c r="AQ29" s="14">
        <v>0</v>
      </c>
      <c r="AR29" s="14">
        <v>22</v>
      </c>
      <c r="AS29" s="14">
        <v>18</v>
      </c>
      <c r="AT29" s="14">
        <v>26</v>
      </c>
      <c r="AU29" s="14">
        <v>62</v>
      </c>
      <c r="AV29" s="14">
        <v>10</v>
      </c>
      <c r="AW29" s="14">
        <v>3</v>
      </c>
      <c r="AX29" s="14">
        <v>15</v>
      </c>
      <c r="AY29" s="25">
        <f t="shared" si="4"/>
        <v>444</v>
      </c>
      <c r="AZ29" s="14">
        <v>27</v>
      </c>
      <c r="BA29" s="14">
        <v>22</v>
      </c>
      <c r="BB29" s="14">
        <v>17</v>
      </c>
      <c r="BC29" s="14">
        <v>15</v>
      </c>
      <c r="BD29" s="14">
        <v>6</v>
      </c>
      <c r="BE29" s="14">
        <v>31</v>
      </c>
      <c r="BF29" s="14">
        <v>1</v>
      </c>
      <c r="BG29" s="14">
        <v>37</v>
      </c>
      <c r="BH29" s="14">
        <v>15</v>
      </c>
      <c r="BI29" s="14">
        <v>16</v>
      </c>
      <c r="BJ29" s="14">
        <v>43</v>
      </c>
      <c r="BK29" s="14">
        <v>14</v>
      </c>
      <c r="BL29" s="14">
        <v>62</v>
      </c>
      <c r="BM29" s="14">
        <v>13</v>
      </c>
      <c r="BN29" s="14">
        <v>38</v>
      </c>
      <c r="BO29" s="14">
        <v>16</v>
      </c>
      <c r="BP29" s="14">
        <v>0</v>
      </c>
      <c r="BQ29" s="25">
        <f t="shared" si="5"/>
        <v>373</v>
      </c>
      <c r="BR29" s="7">
        <v>15</v>
      </c>
      <c r="BS29" s="11">
        <v>5</v>
      </c>
      <c r="BT29" s="11">
        <v>17</v>
      </c>
      <c r="BU29" s="11">
        <v>23</v>
      </c>
      <c r="BV29" s="11">
        <v>23</v>
      </c>
      <c r="BW29" s="11">
        <v>20</v>
      </c>
      <c r="BX29" s="11">
        <v>34</v>
      </c>
      <c r="BY29" s="11">
        <v>10</v>
      </c>
      <c r="BZ29" s="11">
        <v>9</v>
      </c>
      <c r="CA29" s="11">
        <v>12</v>
      </c>
      <c r="CB29" s="25">
        <f t="shared" si="6"/>
        <v>168</v>
      </c>
      <c r="CC29" s="7">
        <v>1</v>
      </c>
      <c r="CD29" s="25">
        <f t="shared" si="7"/>
        <v>1</v>
      </c>
      <c r="CE29" s="14">
        <v>0</v>
      </c>
      <c r="CG29" s="11">
        <v>118</v>
      </c>
      <c r="CH29" s="11">
        <v>43</v>
      </c>
      <c r="CI29" s="7"/>
      <c r="CJ29" s="7"/>
      <c r="CK29" s="7">
        <f t="shared" si="8"/>
        <v>161</v>
      </c>
    </row>
    <row r="30" spans="1:89" ht="15.75">
      <c r="A30" s="5">
        <v>25</v>
      </c>
      <c r="B30" s="13" t="s">
        <v>115</v>
      </c>
      <c r="C30" s="14">
        <v>32</v>
      </c>
      <c r="D30" s="14">
        <v>61</v>
      </c>
      <c r="E30" s="25">
        <f t="shared" si="0"/>
        <v>93</v>
      </c>
      <c r="F30" s="11">
        <v>16</v>
      </c>
      <c r="G30" s="14">
        <v>21</v>
      </c>
      <c r="H30" s="14">
        <v>15</v>
      </c>
      <c r="I30" s="14">
        <v>39</v>
      </c>
      <c r="J30" s="14">
        <v>62</v>
      </c>
      <c r="K30" s="14">
        <v>17</v>
      </c>
      <c r="L30" s="14">
        <v>57</v>
      </c>
      <c r="M30" s="14">
        <v>99</v>
      </c>
      <c r="N30" s="14">
        <v>43</v>
      </c>
      <c r="O30" s="14">
        <v>5</v>
      </c>
      <c r="P30" s="14">
        <v>27</v>
      </c>
      <c r="Q30" s="14">
        <v>14</v>
      </c>
      <c r="R30" s="14">
        <v>86</v>
      </c>
      <c r="S30" s="14">
        <v>82</v>
      </c>
      <c r="T30" s="14">
        <v>20</v>
      </c>
      <c r="U30" s="14">
        <v>88</v>
      </c>
      <c r="V30" s="14">
        <v>64</v>
      </c>
      <c r="W30" s="14">
        <v>1</v>
      </c>
      <c r="X30" s="14">
        <v>31</v>
      </c>
      <c r="Y30" s="14">
        <v>0</v>
      </c>
      <c r="Z30" s="25">
        <f t="shared" si="1"/>
        <v>787</v>
      </c>
      <c r="AA30" s="14">
        <v>96</v>
      </c>
      <c r="AB30" s="14">
        <v>20</v>
      </c>
      <c r="AC30" s="14">
        <v>18</v>
      </c>
      <c r="AD30" s="25">
        <f t="shared" si="2"/>
        <v>134</v>
      </c>
      <c r="AE30" s="14">
        <v>55</v>
      </c>
      <c r="AF30" s="14">
        <v>50</v>
      </c>
      <c r="AG30" s="14">
        <v>30</v>
      </c>
      <c r="AH30" s="14">
        <v>46</v>
      </c>
      <c r="AI30" s="14">
        <v>13</v>
      </c>
      <c r="AJ30" s="14">
        <v>9</v>
      </c>
      <c r="AK30" s="14">
        <v>12</v>
      </c>
      <c r="AL30" s="25">
        <f t="shared" si="3"/>
        <v>215</v>
      </c>
      <c r="AM30" s="14">
        <v>129</v>
      </c>
      <c r="AN30" s="14">
        <v>60</v>
      </c>
      <c r="AO30" s="14">
        <v>63</v>
      </c>
      <c r="AP30" s="11">
        <v>24</v>
      </c>
      <c r="AQ30" s="14">
        <v>1</v>
      </c>
      <c r="AR30" s="14">
        <v>29</v>
      </c>
      <c r="AS30" s="14">
        <v>23</v>
      </c>
      <c r="AT30" s="14">
        <v>17</v>
      </c>
      <c r="AU30" s="14">
        <v>64</v>
      </c>
      <c r="AV30" s="14">
        <v>11</v>
      </c>
      <c r="AW30" s="14">
        <v>3</v>
      </c>
      <c r="AX30" s="14">
        <v>13</v>
      </c>
      <c r="AY30" s="25">
        <f t="shared" si="4"/>
        <v>437</v>
      </c>
      <c r="AZ30" s="14">
        <v>31</v>
      </c>
      <c r="BA30" s="14">
        <v>26</v>
      </c>
      <c r="BB30" s="14">
        <v>18</v>
      </c>
      <c r="BC30" s="14">
        <v>13</v>
      </c>
      <c r="BD30" s="14">
        <v>10</v>
      </c>
      <c r="BE30" s="14">
        <v>25</v>
      </c>
      <c r="BF30" s="14">
        <v>1</v>
      </c>
      <c r="BG30" s="14">
        <v>31</v>
      </c>
      <c r="BH30" s="14">
        <v>15</v>
      </c>
      <c r="BI30" s="14">
        <v>19</v>
      </c>
      <c r="BJ30" s="14">
        <v>40</v>
      </c>
      <c r="BK30" s="14">
        <v>14</v>
      </c>
      <c r="BL30" s="14">
        <v>65</v>
      </c>
      <c r="BM30" s="14">
        <v>16</v>
      </c>
      <c r="BN30" s="14">
        <v>47</v>
      </c>
      <c r="BO30" s="14">
        <v>9</v>
      </c>
      <c r="BP30" s="14">
        <v>0</v>
      </c>
      <c r="BQ30" s="25">
        <f t="shared" si="5"/>
        <v>380</v>
      </c>
      <c r="BR30" s="7">
        <v>17</v>
      </c>
      <c r="BS30" s="11">
        <v>11</v>
      </c>
      <c r="BT30" s="11">
        <v>20</v>
      </c>
      <c r="BU30" s="11">
        <v>26</v>
      </c>
      <c r="BV30" s="11">
        <v>22</v>
      </c>
      <c r="BW30" s="11">
        <v>21</v>
      </c>
      <c r="BX30" s="11">
        <v>36</v>
      </c>
      <c r="BY30" s="11">
        <v>10</v>
      </c>
      <c r="BZ30" s="11">
        <v>12</v>
      </c>
      <c r="CA30" s="11">
        <v>10</v>
      </c>
      <c r="CB30" s="25">
        <f t="shared" si="6"/>
        <v>185</v>
      </c>
      <c r="CC30" s="7">
        <v>1</v>
      </c>
      <c r="CD30" s="25">
        <f t="shared" si="7"/>
        <v>1</v>
      </c>
      <c r="CE30" s="14">
        <v>0</v>
      </c>
      <c r="CG30" s="11">
        <v>158</v>
      </c>
      <c r="CH30" s="11">
        <v>49</v>
      </c>
      <c r="CI30" s="7"/>
      <c r="CJ30" s="7"/>
      <c r="CK30" s="7">
        <f t="shared" si="8"/>
        <v>207</v>
      </c>
    </row>
    <row r="31" spans="1:89" s="12" customFormat="1" ht="15.75">
      <c r="A31" s="5">
        <v>26</v>
      </c>
      <c r="B31" s="13" t="s">
        <v>116</v>
      </c>
      <c r="C31" s="14">
        <v>28</v>
      </c>
      <c r="D31" s="11">
        <v>91</v>
      </c>
      <c r="E31" s="25">
        <f t="shared" si="0"/>
        <v>119</v>
      </c>
      <c r="F31" s="11">
        <v>19</v>
      </c>
      <c r="G31" s="14">
        <v>23</v>
      </c>
      <c r="H31" s="14">
        <v>24</v>
      </c>
      <c r="I31" s="14">
        <v>46</v>
      </c>
      <c r="J31" s="14">
        <v>58</v>
      </c>
      <c r="K31" s="14">
        <v>19</v>
      </c>
      <c r="L31" s="14">
        <v>87</v>
      </c>
      <c r="M31" s="11">
        <v>99</v>
      </c>
      <c r="N31" s="11">
        <v>47</v>
      </c>
      <c r="O31" s="11">
        <v>8</v>
      </c>
      <c r="P31" s="11">
        <v>29</v>
      </c>
      <c r="Q31" s="11">
        <v>17</v>
      </c>
      <c r="R31" s="11">
        <v>94</v>
      </c>
      <c r="S31" s="14">
        <v>93</v>
      </c>
      <c r="T31" s="11">
        <v>29</v>
      </c>
      <c r="U31" s="14">
        <v>99</v>
      </c>
      <c r="V31" s="14">
        <v>80</v>
      </c>
      <c r="W31" s="11">
        <v>5</v>
      </c>
      <c r="X31" s="11">
        <v>40</v>
      </c>
      <c r="Y31" s="11">
        <v>0</v>
      </c>
      <c r="Z31" s="25">
        <f t="shared" si="1"/>
        <v>916</v>
      </c>
      <c r="AA31" s="14">
        <v>87</v>
      </c>
      <c r="AB31" s="14">
        <v>34</v>
      </c>
      <c r="AC31" s="11">
        <v>11</v>
      </c>
      <c r="AD31" s="25">
        <f t="shared" si="2"/>
        <v>132</v>
      </c>
      <c r="AE31" s="14">
        <v>60</v>
      </c>
      <c r="AF31" s="14">
        <v>54</v>
      </c>
      <c r="AG31" s="11">
        <v>18</v>
      </c>
      <c r="AH31" s="11">
        <v>48</v>
      </c>
      <c r="AI31" s="14">
        <v>15</v>
      </c>
      <c r="AJ31" s="11">
        <v>14</v>
      </c>
      <c r="AK31" s="11">
        <v>11</v>
      </c>
      <c r="AL31" s="25">
        <f t="shared" si="3"/>
        <v>220</v>
      </c>
      <c r="AM31" s="14">
        <v>172</v>
      </c>
      <c r="AN31" s="14">
        <v>28</v>
      </c>
      <c r="AO31" s="14">
        <v>14</v>
      </c>
      <c r="AP31" s="11">
        <v>12</v>
      </c>
      <c r="AQ31" s="14">
        <v>0</v>
      </c>
      <c r="AR31" s="14">
        <v>25</v>
      </c>
      <c r="AS31" s="11">
        <v>5</v>
      </c>
      <c r="AT31" s="11">
        <v>15</v>
      </c>
      <c r="AU31" s="11">
        <v>26</v>
      </c>
      <c r="AV31" s="11">
        <v>17</v>
      </c>
      <c r="AW31" s="14">
        <v>2</v>
      </c>
      <c r="AX31" s="11">
        <v>24</v>
      </c>
      <c r="AY31" s="25">
        <f t="shared" si="4"/>
        <v>340</v>
      </c>
      <c r="AZ31" s="14">
        <v>36</v>
      </c>
      <c r="BA31" s="14">
        <v>30</v>
      </c>
      <c r="BB31" s="14">
        <v>24</v>
      </c>
      <c r="BC31" s="14">
        <v>15</v>
      </c>
      <c r="BD31" s="11">
        <v>7</v>
      </c>
      <c r="BE31" s="11">
        <v>24</v>
      </c>
      <c r="BF31" s="11">
        <v>1</v>
      </c>
      <c r="BG31" s="14">
        <v>19</v>
      </c>
      <c r="BH31" s="14">
        <v>6</v>
      </c>
      <c r="BI31" s="14">
        <v>22</v>
      </c>
      <c r="BJ31" s="14">
        <v>16</v>
      </c>
      <c r="BK31" s="14">
        <v>14</v>
      </c>
      <c r="BL31" s="11">
        <v>22</v>
      </c>
      <c r="BM31" s="11">
        <v>13</v>
      </c>
      <c r="BN31" s="11">
        <v>18</v>
      </c>
      <c r="BO31" s="11">
        <v>13</v>
      </c>
      <c r="BP31" s="11">
        <v>2</v>
      </c>
      <c r="BQ31" s="25">
        <f t="shared" si="5"/>
        <v>282</v>
      </c>
      <c r="BR31" s="10">
        <v>21</v>
      </c>
      <c r="BS31" s="11">
        <v>25</v>
      </c>
      <c r="BT31" s="11">
        <v>15</v>
      </c>
      <c r="BU31" s="11">
        <v>13</v>
      </c>
      <c r="BV31" s="11">
        <v>16</v>
      </c>
      <c r="BW31" s="11">
        <v>16</v>
      </c>
      <c r="BX31" s="11">
        <v>23</v>
      </c>
      <c r="BY31" s="11">
        <v>10</v>
      </c>
      <c r="BZ31" s="11">
        <v>7</v>
      </c>
      <c r="CA31" s="11">
        <v>7</v>
      </c>
      <c r="CB31" s="25">
        <f t="shared" si="6"/>
        <v>153</v>
      </c>
      <c r="CC31" s="10">
        <v>4</v>
      </c>
      <c r="CD31" s="25">
        <f t="shared" si="7"/>
        <v>4</v>
      </c>
      <c r="CE31" s="14">
        <v>0</v>
      </c>
      <c r="CG31" s="11">
        <v>84</v>
      </c>
      <c r="CH31" s="11">
        <v>32</v>
      </c>
      <c r="CI31" s="10"/>
      <c r="CJ31" s="10"/>
      <c r="CK31" s="7">
        <f t="shared" si="8"/>
        <v>116</v>
      </c>
    </row>
    <row r="32" spans="1:89" ht="15.75">
      <c r="A32" s="5">
        <v>27</v>
      </c>
      <c r="B32" s="13" t="s">
        <v>117</v>
      </c>
      <c r="C32" s="14">
        <v>36</v>
      </c>
      <c r="D32" s="14">
        <v>78</v>
      </c>
      <c r="E32" s="25">
        <f t="shared" si="0"/>
        <v>114</v>
      </c>
      <c r="F32" s="11">
        <v>17</v>
      </c>
      <c r="G32" s="14">
        <v>22</v>
      </c>
      <c r="H32" s="14">
        <v>20</v>
      </c>
      <c r="I32" s="14">
        <v>47</v>
      </c>
      <c r="J32" s="14">
        <v>58</v>
      </c>
      <c r="K32" s="14">
        <v>25</v>
      </c>
      <c r="L32" s="14">
        <v>77</v>
      </c>
      <c r="M32" s="14">
        <v>115</v>
      </c>
      <c r="N32" s="14">
        <v>42</v>
      </c>
      <c r="O32" s="14">
        <v>9</v>
      </c>
      <c r="P32" s="14">
        <v>31</v>
      </c>
      <c r="Q32" s="14">
        <v>23</v>
      </c>
      <c r="R32" s="14">
        <v>102</v>
      </c>
      <c r="S32" s="14">
        <v>98</v>
      </c>
      <c r="T32" s="14">
        <v>32</v>
      </c>
      <c r="U32" s="14">
        <v>91</v>
      </c>
      <c r="V32" s="14">
        <v>89</v>
      </c>
      <c r="W32" s="14">
        <v>1</v>
      </c>
      <c r="X32" s="14">
        <v>42</v>
      </c>
      <c r="Y32" s="14">
        <v>0</v>
      </c>
      <c r="Z32" s="25">
        <f t="shared" si="1"/>
        <v>941</v>
      </c>
      <c r="AA32" s="14">
        <v>84</v>
      </c>
      <c r="AB32" s="14">
        <v>22</v>
      </c>
      <c r="AC32" s="14">
        <v>10</v>
      </c>
      <c r="AD32" s="25">
        <f t="shared" si="2"/>
        <v>116</v>
      </c>
      <c r="AE32" s="14">
        <v>67</v>
      </c>
      <c r="AF32" s="14">
        <v>49</v>
      </c>
      <c r="AG32" s="14">
        <v>14</v>
      </c>
      <c r="AH32" s="14">
        <v>58</v>
      </c>
      <c r="AI32" s="14">
        <v>17</v>
      </c>
      <c r="AJ32" s="14">
        <v>18</v>
      </c>
      <c r="AK32" s="14">
        <v>7</v>
      </c>
      <c r="AL32" s="25">
        <f t="shared" si="3"/>
        <v>230</v>
      </c>
      <c r="AM32" s="14">
        <v>161</v>
      </c>
      <c r="AN32" s="14">
        <v>24</v>
      </c>
      <c r="AO32" s="14">
        <v>16</v>
      </c>
      <c r="AP32" s="11">
        <v>15</v>
      </c>
      <c r="AQ32" s="14">
        <v>0</v>
      </c>
      <c r="AR32" s="14">
        <v>21</v>
      </c>
      <c r="AS32" s="14">
        <v>8</v>
      </c>
      <c r="AT32" s="14">
        <v>18</v>
      </c>
      <c r="AU32" s="14">
        <v>20</v>
      </c>
      <c r="AV32" s="14">
        <v>17</v>
      </c>
      <c r="AW32" s="14">
        <v>1</v>
      </c>
      <c r="AX32" s="14">
        <v>25</v>
      </c>
      <c r="AY32" s="25">
        <f t="shared" si="4"/>
        <v>326</v>
      </c>
      <c r="AZ32" s="14">
        <v>35</v>
      </c>
      <c r="BA32" s="14">
        <v>30</v>
      </c>
      <c r="BB32" s="14">
        <v>22</v>
      </c>
      <c r="BC32" s="14">
        <v>16</v>
      </c>
      <c r="BD32" s="14">
        <v>6</v>
      </c>
      <c r="BE32" s="14">
        <v>21</v>
      </c>
      <c r="BF32" s="14">
        <v>3</v>
      </c>
      <c r="BG32" s="14">
        <v>15</v>
      </c>
      <c r="BH32" s="14">
        <v>4</v>
      </c>
      <c r="BI32" s="14">
        <v>19</v>
      </c>
      <c r="BJ32" s="14">
        <v>15</v>
      </c>
      <c r="BK32" s="14">
        <v>18</v>
      </c>
      <c r="BL32" s="14">
        <v>22</v>
      </c>
      <c r="BM32" s="14">
        <v>11</v>
      </c>
      <c r="BN32" s="14">
        <v>21</v>
      </c>
      <c r="BO32" s="14">
        <v>10</v>
      </c>
      <c r="BP32" s="14">
        <v>2</v>
      </c>
      <c r="BQ32" s="25">
        <f t="shared" si="5"/>
        <v>270</v>
      </c>
      <c r="BR32" s="7">
        <v>17</v>
      </c>
      <c r="BS32" s="11">
        <v>16</v>
      </c>
      <c r="BT32" s="11">
        <v>15</v>
      </c>
      <c r="BU32" s="11">
        <v>12</v>
      </c>
      <c r="BV32" s="11">
        <v>15</v>
      </c>
      <c r="BW32" s="11">
        <v>14</v>
      </c>
      <c r="BX32" s="11">
        <v>22</v>
      </c>
      <c r="BY32" s="11">
        <v>10</v>
      </c>
      <c r="BZ32" s="11">
        <v>5</v>
      </c>
      <c r="CA32" s="11">
        <v>6</v>
      </c>
      <c r="CB32" s="25">
        <f t="shared" si="6"/>
        <v>132</v>
      </c>
      <c r="CC32" s="7">
        <v>4</v>
      </c>
      <c r="CD32" s="25">
        <f t="shared" si="7"/>
        <v>4</v>
      </c>
      <c r="CE32" s="14">
        <v>0</v>
      </c>
      <c r="CG32" s="11">
        <v>142</v>
      </c>
      <c r="CH32" s="11">
        <v>45</v>
      </c>
      <c r="CI32" s="7"/>
      <c r="CJ32" s="7"/>
      <c r="CK32" s="7">
        <f t="shared" si="8"/>
        <v>187</v>
      </c>
    </row>
    <row r="33" spans="1:89" ht="15.75">
      <c r="A33" s="5">
        <v>28</v>
      </c>
      <c r="B33" s="13" t="s">
        <v>118</v>
      </c>
      <c r="C33" s="14">
        <v>33</v>
      </c>
      <c r="D33" s="11">
        <v>78</v>
      </c>
      <c r="E33" s="25">
        <f t="shared" si="0"/>
        <v>111</v>
      </c>
      <c r="F33" s="11">
        <v>15</v>
      </c>
      <c r="G33" s="14">
        <v>17</v>
      </c>
      <c r="H33" s="14">
        <v>20</v>
      </c>
      <c r="I33" s="14">
        <v>33</v>
      </c>
      <c r="J33" s="14">
        <v>68</v>
      </c>
      <c r="K33" s="14">
        <v>23</v>
      </c>
      <c r="L33" s="14">
        <v>80</v>
      </c>
      <c r="M33" s="11">
        <v>107</v>
      </c>
      <c r="N33" s="11">
        <v>41</v>
      </c>
      <c r="O33" s="11">
        <v>7</v>
      </c>
      <c r="P33" s="11">
        <v>26</v>
      </c>
      <c r="Q33" s="11">
        <v>17</v>
      </c>
      <c r="R33" s="11">
        <v>101</v>
      </c>
      <c r="S33" s="14">
        <v>99</v>
      </c>
      <c r="T33" s="11">
        <v>25</v>
      </c>
      <c r="U33" s="14">
        <v>82</v>
      </c>
      <c r="V33" s="14">
        <v>92</v>
      </c>
      <c r="W33" s="11">
        <v>5</v>
      </c>
      <c r="X33" s="11">
        <v>45</v>
      </c>
      <c r="Y33" s="11">
        <v>1</v>
      </c>
      <c r="Z33" s="25">
        <f t="shared" si="1"/>
        <v>904</v>
      </c>
      <c r="AA33" s="14">
        <v>83</v>
      </c>
      <c r="AB33" s="14">
        <v>30</v>
      </c>
      <c r="AC33" s="11">
        <v>16</v>
      </c>
      <c r="AD33" s="25">
        <f t="shared" si="2"/>
        <v>129</v>
      </c>
      <c r="AE33" s="14">
        <v>57</v>
      </c>
      <c r="AF33" s="14">
        <v>55</v>
      </c>
      <c r="AG33" s="11">
        <v>16</v>
      </c>
      <c r="AH33" s="11">
        <v>67</v>
      </c>
      <c r="AI33" s="14">
        <v>13</v>
      </c>
      <c r="AJ33" s="11">
        <v>19</v>
      </c>
      <c r="AK33" s="11">
        <v>8</v>
      </c>
      <c r="AL33" s="25">
        <f t="shared" si="3"/>
        <v>235</v>
      </c>
      <c r="AM33" s="14">
        <v>173</v>
      </c>
      <c r="AN33" s="14">
        <v>27</v>
      </c>
      <c r="AO33" s="14">
        <v>16</v>
      </c>
      <c r="AP33" s="11">
        <v>18</v>
      </c>
      <c r="AQ33" s="14">
        <v>0</v>
      </c>
      <c r="AR33" s="14">
        <v>20</v>
      </c>
      <c r="AS33" s="11">
        <v>8</v>
      </c>
      <c r="AT33" s="11">
        <v>26</v>
      </c>
      <c r="AU33" s="11">
        <v>25</v>
      </c>
      <c r="AV33" s="11">
        <v>18</v>
      </c>
      <c r="AW33" s="14">
        <v>1</v>
      </c>
      <c r="AX33" s="11">
        <v>25</v>
      </c>
      <c r="AY33" s="25">
        <f t="shared" si="4"/>
        <v>357</v>
      </c>
      <c r="AZ33" s="14">
        <v>35</v>
      </c>
      <c r="BA33" s="14">
        <v>13</v>
      </c>
      <c r="BB33" s="14">
        <v>24</v>
      </c>
      <c r="BC33" s="14">
        <v>15</v>
      </c>
      <c r="BD33" s="11">
        <v>6</v>
      </c>
      <c r="BE33" s="11">
        <v>21</v>
      </c>
      <c r="BF33" s="11">
        <v>0</v>
      </c>
      <c r="BG33" s="14">
        <v>20</v>
      </c>
      <c r="BH33" s="14">
        <v>5</v>
      </c>
      <c r="BI33" s="14">
        <v>21</v>
      </c>
      <c r="BJ33" s="14">
        <v>18</v>
      </c>
      <c r="BK33" s="14">
        <v>14</v>
      </c>
      <c r="BL33" s="11">
        <v>14</v>
      </c>
      <c r="BM33" s="11">
        <v>14</v>
      </c>
      <c r="BN33" s="11">
        <v>21</v>
      </c>
      <c r="BO33" s="11">
        <v>9</v>
      </c>
      <c r="BP33" s="11">
        <v>2</v>
      </c>
      <c r="BQ33" s="25">
        <f t="shared" si="5"/>
        <v>252</v>
      </c>
      <c r="BR33" s="10">
        <v>17</v>
      </c>
      <c r="BS33" s="11">
        <v>25</v>
      </c>
      <c r="BT33" s="11">
        <v>14</v>
      </c>
      <c r="BU33" s="11">
        <v>12</v>
      </c>
      <c r="BV33" s="11">
        <v>13</v>
      </c>
      <c r="BW33" s="11">
        <v>16</v>
      </c>
      <c r="BX33" s="11">
        <v>23</v>
      </c>
      <c r="BY33" s="11">
        <v>9</v>
      </c>
      <c r="BZ33" s="11">
        <v>6</v>
      </c>
      <c r="CA33" s="11">
        <v>7</v>
      </c>
      <c r="CB33" s="25">
        <f t="shared" si="6"/>
        <v>142</v>
      </c>
      <c r="CC33" s="10">
        <v>3</v>
      </c>
      <c r="CD33" s="25">
        <f t="shared" si="7"/>
        <v>3</v>
      </c>
      <c r="CE33" s="14">
        <v>0</v>
      </c>
      <c r="CG33" s="11">
        <v>128</v>
      </c>
      <c r="CH33" s="11">
        <v>58</v>
      </c>
      <c r="CI33" s="7"/>
      <c r="CJ33" s="7"/>
      <c r="CK33" s="7">
        <f t="shared" si="8"/>
        <v>186</v>
      </c>
    </row>
    <row r="34" spans="1:89" ht="15.75">
      <c r="A34" s="5">
        <v>29</v>
      </c>
      <c r="B34" s="13" t="s">
        <v>119</v>
      </c>
      <c r="C34" s="14">
        <v>32</v>
      </c>
      <c r="D34" s="11">
        <v>73</v>
      </c>
      <c r="E34" s="25">
        <f t="shared" si="0"/>
        <v>105</v>
      </c>
      <c r="F34" s="11">
        <v>18</v>
      </c>
      <c r="G34" s="14">
        <v>21</v>
      </c>
      <c r="H34" s="14">
        <v>15</v>
      </c>
      <c r="I34" s="14">
        <v>39</v>
      </c>
      <c r="J34" s="14">
        <v>64</v>
      </c>
      <c r="K34" s="14">
        <v>19</v>
      </c>
      <c r="L34" s="14">
        <v>86</v>
      </c>
      <c r="M34" s="11">
        <v>103</v>
      </c>
      <c r="N34" s="11">
        <v>54</v>
      </c>
      <c r="O34" s="11">
        <v>7</v>
      </c>
      <c r="P34" s="11">
        <v>22</v>
      </c>
      <c r="Q34" s="11">
        <v>17</v>
      </c>
      <c r="R34" s="11">
        <v>91</v>
      </c>
      <c r="S34" s="14">
        <v>100</v>
      </c>
      <c r="T34" s="11">
        <v>30</v>
      </c>
      <c r="U34" s="14">
        <v>104</v>
      </c>
      <c r="V34" s="14">
        <v>86</v>
      </c>
      <c r="W34" s="11">
        <v>4</v>
      </c>
      <c r="X34" s="11">
        <v>44</v>
      </c>
      <c r="Y34" s="11">
        <v>0</v>
      </c>
      <c r="Z34" s="25">
        <f t="shared" si="1"/>
        <v>924</v>
      </c>
      <c r="AA34" s="14">
        <v>74</v>
      </c>
      <c r="AB34" s="14">
        <v>26</v>
      </c>
      <c r="AC34" s="11">
        <v>14</v>
      </c>
      <c r="AD34" s="25">
        <f t="shared" si="2"/>
        <v>114</v>
      </c>
      <c r="AE34" s="14">
        <v>54</v>
      </c>
      <c r="AF34" s="14">
        <v>53</v>
      </c>
      <c r="AG34" s="11">
        <v>21</v>
      </c>
      <c r="AH34" s="11">
        <v>55</v>
      </c>
      <c r="AI34" s="14">
        <v>23</v>
      </c>
      <c r="AJ34" s="11">
        <v>22</v>
      </c>
      <c r="AK34" s="11">
        <v>9</v>
      </c>
      <c r="AL34" s="25">
        <f t="shared" si="3"/>
        <v>237</v>
      </c>
      <c r="AM34" s="14">
        <v>167</v>
      </c>
      <c r="AN34" s="14">
        <v>31</v>
      </c>
      <c r="AO34" s="14">
        <v>17</v>
      </c>
      <c r="AP34" s="11">
        <v>13</v>
      </c>
      <c r="AQ34" s="14">
        <v>0</v>
      </c>
      <c r="AR34" s="14">
        <v>26</v>
      </c>
      <c r="AS34" s="11">
        <v>5</v>
      </c>
      <c r="AT34" s="11">
        <v>18</v>
      </c>
      <c r="AU34" s="11">
        <v>24</v>
      </c>
      <c r="AV34" s="11">
        <v>14</v>
      </c>
      <c r="AW34" s="14">
        <v>2</v>
      </c>
      <c r="AX34" s="11">
        <v>24</v>
      </c>
      <c r="AY34" s="25">
        <f t="shared" si="4"/>
        <v>341</v>
      </c>
      <c r="AZ34" s="14">
        <v>37</v>
      </c>
      <c r="BA34" s="14">
        <v>29</v>
      </c>
      <c r="BB34" s="14">
        <v>24</v>
      </c>
      <c r="BC34" s="14">
        <v>18</v>
      </c>
      <c r="BD34" s="11">
        <v>5</v>
      </c>
      <c r="BE34" s="11">
        <v>24</v>
      </c>
      <c r="BF34" s="11">
        <v>4</v>
      </c>
      <c r="BG34" s="14">
        <v>16</v>
      </c>
      <c r="BH34" s="14">
        <v>4</v>
      </c>
      <c r="BI34" s="14">
        <v>20</v>
      </c>
      <c r="BJ34" s="14">
        <v>20</v>
      </c>
      <c r="BK34" s="14">
        <v>12</v>
      </c>
      <c r="BL34" s="11">
        <v>28</v>
      </c>
      <c r="BM34" s="11">
        <v>12</v>
      </c>
      <c r="BN34" s="11">
        <v>20</v>
      </c>
      <c r="BO34" s="11">
        <v>6</v>
      </c>
      <c r="BP34" s="11">
        <v>2</v>
      </c>
      <c r="BQ34" s="25">
        <f t="shared" si="5"/>
        <v>281</v>
      </c>
      <c r="BR34" s="10">
        <v>16</v>
      </c>
      <c r="BS34" s="11">
        <v>19</v>
      </c>
      <c r="BT34" s="11">
        <v>16</v>
      </c>
      <c r="BU34" s="11">
        <v>11</v>
      </c>
      <c r="BV34" s="11">
        <v>14</v>
      </c>
      <c r="BW34" s="11">
        <v>12</v>
      </c>
      <c r="BX34" s="11">
        <v>19</v>
      </c>
      <c r="BY34" s="11">
        <v>9</v>
      </c>
      <c r="BZ34" s="11">
        <v>4</v>
      </c>
      <c r="CA34" s="11">
        <v>7</v>
      </c>
      <c r="CB34" s="25">
        <f t="shared" si="6"/>
        <v>127</v>
      </c>
      <c r="CC34" s="10">
        <v>4</v>
      </c>
      <c r="CD34" s="25">
        <f t="shared" si="7"/>
        <v>4</v>
      </c>
      <c r="CE34" s="14">
        <v>0</v>
      </c>
      <c r="CG34" s="11">
        <v>73</v>
      </c>
      <c r="CH34" s="11">
        <v>33</v>
      </c>
      <c r="CI34" s="7"/>
      <c r="CJ34" s="7"/>
      <c r="CK34" s="7">
        <f t="shared" si="8"/>
        <v>106</v>
      </c>
    </row>
    <row r="35" spans="1:89" ht="15.75">
      <c r="A35" s="5">
        <v>30</v>
      </c>
      <c r="B35" s="13" t="s">
        <v>120</v>
      </c>
      <c r="C35" s="14">
        <v>28</v>
      </c>
      <c r="D35" s="11">
        <v>66</v>
      </c>
      <c r="E35" s="25">
        <f aca="true" t="shared" si="9" ref="E35:E66">SUM(C35:D35)</f>
        <v>94</v>
      </c>
      <c r="F35" s="11">
        <v>16</v>
      </c>
      <c r="G35" s="14">
        <v>17</v>
      </c>
      <c r="H35" s="14">
        <v>15</v>
      </c>
      <c r="I35" s="14">
        <v>36</v>
      </c>
      <c r="J35" s="14">
        <v>64</v>
      </c>
      <c r="K35" s="14">
        <v>20</v>
      </c>
      <c r="L35" s="14">
        <v>84</v>
      </c>
      <c r="M35" s="11">
        <v>97</v>
      </c>
      <c r="N35" s="11">
        <v>45</v>
      </c>
      <c r="O35" s="11">
        <v>8</v>
      </c>
      <c r="P35" s="11">
        <v>29</v>
      </c>
      <c r="Q35" s="11">
        <v>25</v>
      </c>
      <c r="R35" s="11">
        <v>92</v>
      </c>
      <c r="S35" s="14">
        <v>98</v>
      </c>
      <c r="T35" s="11">
        <v>28</v>
      </c>
      <c r="U35" s="14">
        <v>88</v>
      </c>
      <c r="V35" s="14">
        <v>75</v>
      </c>
      <c r="W35" s="11">
        <v>2</v>
      </c>
      <c r="X35" s="11">
        <v>26</v>
      </c>
      <c r="Y35" s="11">
        <v>0</v>
      </c>
      <c r="Z35" s="25">
        <f aca="true" t="shared" si="10" ref="Z35:Z66">SUM(F35:Y35)</f>
        <v>865</v>
      </c>
      <c r="AA35" s="14">
        <v>91</v>
      </c>
      <c r="AB35" s="14">
        <v>30</v>
      </c>
      <c r="AC35" s="11">
        <v>19</v>
      </c>
      <c r="AD35" s="25">
        <f aca="true" t="shared" si="11" ref="AD35:AD66">SUM(AA35:AC35)</f>
        <v>140</v>
      </c>
      <c r="AE35" s="14">
        <v>61</v>
      </c>
      <c r="AF35" s="14">
        <v>52</v>
      </c>
      <c r="AG35" s="11">
        <v>20</v>
      </c>
      <c r="AH35" s="11">
        <v>66</v>
      </c>
      <c r="AI35" s="14">
        <v>15</v>
      </c>
      <c r="AJ35" s="11">
        <v>15</v>
      </c>
      <c r="AK35" s="11">
        <v>9</v>
      </c>
      <c r="AL35" s="25">
        <f aca="true" t="shared" si="12" ref="AL35:AL66">SUM(AE35:AK35)</f>
        <v>238</v>
      </c>
      <c r="AM35" s="14">
        <v>140</v>
      </c>
      <c r="AN35" s="14">
        <v>25</v>
      </c>
      <c r="AO35" s="14">
        <v>10</v>
      </c>
      <c r="AP35" s="11">
        <v>16</v>
      </c>
      <c r="AQ35" s="14">
        <v>1</v>
      </c>
      <c r="AR35" s="14">
        <v>22</v>
      </c>
      <c r="AS35" s="11">
        <v>10</v>
      </c>
      <c r="AT35" s="11">
        <v>16</v>
      </c>
      <c r="AU35" s="11">
        <v>23</v>
      </c>
      <c r="AV35" s="11">
        <v>10</v>
      </c>
      <c r="AW35" s="14">
        <v>2</v>
      </c>
      <c r="AX35" s="11">
        <v>26</v>
      </c>
      <c r="AY35" s="25">
        <f aca="true" t="shared" si="13" ref="AY35:AY66">SUM(AM35:AX35)</f>
        <v>301</v>
      </c>
      <c r="AZ35" s="14">
        <v>27</v>
      </c>
      <c r="BA35" s="14">
        <v>30</v>
      </c>
      <c r="BB35" s="14">
        <v>23</v>
      </c>
      <c r="BC35" s="14">
        <v>10</v>
      </c>
      <c r="BD35" s="11">
        <v>5</v>
      </c>
      <c r="BE35" s="11">
        <v>17</v>
      </c>
      <c r="BF35" s="11">
        <v>3</v>
      </c>
      <c r="BG35" s="14">
        <v>17</v>
      </c>
      <c r="BH35" s="14">
        <v>6</v>
      </c>
      <c r="BI35" s="14">
        <v>21</v>
      </c>
      <c r="BJ35" s="14">
        <v>19</v>
      </c>
      <c r="BK35" s="14">
        <v>15</v>
      </c>
      <c r="BL35" s="11">
        <v>26</v>
      </c>
      <c r="BM35" s="11">
        <v>12</v>
      </c>
      <c r="BN35" s="11">
        <v>22</v>
      </c>
      <c r="BO35" s="11">
        <v>8</v>
      </c>
      <c r="BP35" s="11">
        <v>1</v>
      </c>
      <c r="BQ35" s="25">
        <f aca="true" t="shared" si="14" ref="BQ35:BQ66">SUM(AZ35:BP35)</f>
        <v>262</v>
      </c>
      <c r="BR35" s="10">
        <v>22</v>
      </c>
      <c r="BS35" s="11">
        <v>22</v>
      </c>
      <c r="BT35" s="11">
        <v>13</v>
      </c>
      <c r="BU35" s="11">
        <v>12</v>
      </c>
      <c r="BV35" s="11">
        <v>9</v>
      </c>
      <c r="BW35" s="11">
        <v>13</v>
      </c>
      <c r="BX35" s="11">
        <v>21</v>
      </c>
      <c r="BY35" s="11">
        <v>8</v>
      </c>
      <c r="BZ35" s="11">
        <v>6</v>
      </c>
      <c r="CA35" s="11">
        <v>8</v>
      </c>
      <c r="CB35" s="25">
        <f aca="true" t="shared" si="15" ref="CB35:CB66">SUM(BR35:CA35)</f>
        <v>134</v>
      </c>
      <c r="CC35" s="10">
        <v>4</v>
      </c>
      <c r="CD35" s="25">
        <f aca="true" t="shared" si="16" ref="CD35:CD66">SUM(CC35)</f>
        <v>4</v>
      </c>
      <c r="CE35" s="14">
        <v>0</v>
      </c>
      <c r="CG35" s="11">
        <v>104</v>
      </c>
      <c r="CH35" s="11">
        <v>47</v>
      </c>
      <c r="CI35" s="7"/>
      <c r="CJ35" s="7"/>
      <c r="CK35" s="7">
        <f t="shared" si="8"/>
        <v>151</v>
      </c>
    </row>
    <row r="36" spans="1:89" ht="15.75">
      <c r="A36" s="5">
        <v>31</v>
      </c>
      <c r="B36" s="13" t="s">
        <v>121</v>
      </c>
      <c r="C36" s="14">
        <v>29</v>
      </c>
      <c r="D36" s="11">
        <v>68</v>
      </c>
      <c r="E36" s="25">
        <f t="shared" si="9"/>
        <v>97</v>
      </c>
      <c r="F36" s="11">
        <v>18</v>
      </c>
      <c r="G36" s="14">
        <v>18</v>
      </c>
      <c r="H36" s="14">
        <v>23</v>
      </c>
      <c r="I36" s="14">
        <v>39</v>
      </c>
      <c r="J36" s="14">
        <v>62</v>
      </c>
      <c r="K36" s="14">
        <v>19</v>
      </c>
      <c r="L36" s="14">
        <v>85</v>
      </c>
      <c r="M36" s="11">
        <v>95</v>
      </c>
      <c r="N36" s="11">
        <v>47</v>
      </c>
      <c r="O36" s="11">
        <v>8</v>
      </c>
      <c r="P36" s="11">
        <v>20</v>
      </c>
      <c r="Q36" s="11">
        <v>21</v>
      </c>
      <c r="R36" s="11">
        <v>88</v>
      </c>
      <c r="S36" s="14">
        <v>91</v>
      </c>
      <c r="T36" s="11">
        <v>31</v>
      </c>
      <c r="U36" s="14">
        <v>91</v>
      </c>
      <c r="V36" s="14">
        <v>76</v>
      </c>
      <c r="W36" s="11">
        <v>4</v>
      </c>
      <c r="X36" s="11">
        <v>40</v>
      </c>
      <c r="Y36" s="11">
        <v>0</v>
      </c>
      <c r="Z36" s="25">
        <f t="shared" si="10"/>
        <v>876</v>
      </c>
      <c r="AA36" s="14">
        <v>78</v>
      </c>
      <c r="AB36" s="14">
        <v>30</v>
      </c>
      <c r="AC36" s="11">
        <v>13</v>
      </c>
      <c r="AD36" s="25">
        <f t="shared" si="11"/>
        <v>121</v>
      </c>
      <c r="AE36" s="14">
        <v>50</v>
      </c>
      <c r="AF36" s="14">
        <v>45</v>
      </c>
      <c r="AG36" s="11">
        <v>13</v>
      </c>
      <c r="AH36" s="11">
        <v>54</v>
      </c>
      <c r="AI36" s="14">
        <v>11</v>
      </c>
      <c r="AJ36" s="11">
        <v>16</v>
      </c>
      <c r="AK36" s="11">
        <v>9</v>
      </c>
      <c r="AL36" s="25">
        <f t="shared" si="12"/>
        <v>198</v>
      </c>
      <c r="AM36" s="14">
        <v>144</v>
      </c>
      <c r="AN36" s="14">
        <v>25</v>
      </c>
      <c r="AO36" s="14">
        <v>17</v>
      </c>
      <c r="AP36" s="11">
        <v>10</v>
      </c>
      <c r="AQ36" s="14">
        <v>0</v>
      </c>
      <c r="AR36" s="14">
        <v>24</v>
      </c>
      <c r="AS36" s="11">
        <v>5</v>
      </c>
      <c r="AT36" s="11">
        <v>14</v>
      </c>
      <c r="AU36" s="11">
        <v>17</v>
      </c>
      <c r="AV36" s="11">
        <v>18</v>
      </c>
      <c r="AW36" s="14">
        <v>2</v>
      </c>
      <c r="AX36" s="11">
        <v>22</v>
      </c>
      <c r="AY36" s="25">
        <f t="shared" si="13"/>
        <v>298</v>
      </c>
      <c r="AZ36" s="14">
        <v>28</v>
      </c>
      <c r="BA36" s="14">
        <v>35</v>
      </c>
      <c r="BB36" s="14">
        <v>20</v>
      </c>
      <c r="BC36" s="14">
        <v>18</v>
      </c>
      <c r="BD36" s="11">
        <v>7</v>
      </c>
      <c r="BE36" s="11">
        <v>23</v>
      </c>
      <c r="BF36" s="11">
        <v>3</v>
      </c>
      <c r="BG36" s="14">
        <v>21</v>
      </c>
      <c r="BH36" s="14">
        <v>3</v>
      </c>
      <c r="BI36" s="14">
        <v>23</v>
      </c>
      <c r="BJ36" s="14">
        <v>12</v>
      </c>
      <c r="BK36" s="14">
        <v>13</v>
      </c>
      <c r="BL36" s="11">
        <v>23</v>
      </c>
      <c r="BM36" s="11">
        <v>13</v>
      </c>
      <c r="BN36" s="11">
        <v>16</v>
      </c>
      <c r="BO36" s="11">
        <v>11</v>
      </c>
      <c r="BP36" s="11">
        <v>3</v>
      </c>
      <c r="BQ36" s="25">
        <f t="shared" si="14"/>
        <v>272</v>
      </c>
      <c r="BR36" s="10">
        <v>15</v>
      </c>
      <c r="BS36" s="11">
        <v>20</v>
      </c>
      <c r="BT36" s="11">
        <v>15</v>
      </c>
      <c r="BU36" s="11">
        <v>11</v>
      </c>
      <c r="BV36" s="11">
        <v>13</v>
      </c>
      <c r="BW36" s="11">
        <v>15</v>
      </c>
      <c r="BX36" s="11">
        <v>22</v>
      </c>
      <c r="BY36" s="11">
        <v>10</v>
      </c>
      <c r="BZ36" s="11">
        <v>5</v>
      </c>
      <c r="CA36" s="11">
        <v>7</v>
      </c>
      <c r="CB36" s="25">
        <f t="shared" si="15"/>
        <v>133</v>
      </c>
      <c r="CC36" s="10">
        <v>4</v>
      </c>
      <c r="CD36" s="25">
        <f t="shared" si="16"/>
        <v>4</v>
      </c>
      <c r="CE36" s="14">
        <v>0</v>
      </c>
      <c r="CG36" s="11">
        <v>77</v>
      </c>
      <c r="CH36" s="11">
        <v>32</v>
      </c>
      <c r="CI36" s="7"/>
      <c r="CJ36" s="7"/>
      <c r="CK36" s="7">
        <f t="shared" si="8"/>
        <v>109</v>
      </c>
    </row>
    <row r="37" spans="1:89" s="12" customFormat="1" ht="15.75">
      <c r="A37" s="5">
        <v>32</v>
      </c>
      <c r="B37" s="13" t="s">
        <v>122</v>
      </c>
      <c r="C37" s="14">
        <v>31</v>
      </c>
      <c r="D37" s="11">
        <v>57</v>
      </c>
      <c r="E37" s="25">
        <f t="shared" si="9"/>
        <v>88</v>
      </c>
      <c r="F37" s="11">
        <v>16</v>
      </c>
      <c r="G37" s="14">
        <v>18</v>
      </c>
      <c r="H37" s="14">
        <v>18</v>
      </c>
      <c r="I37" s="14">
        <v>31</v>
      </c>
      <c r="J37" s="14">
        <v>64</v>
      </c>
      <c r="K37" s="14">
        <v>15</v>
      </c>
      <c r="L37" s="14">
        <v>69</v>
      </c>
      <c r="M37" s="11">
        <v>91</v>
      </c>
      <c r="N37" s="11">
        <v>48</v>
      </c>
      <c r="O37" s="11">
        <v>5</v>
      </c>
      <c r="P37" s="11">
        <v>29</v>
      </c>
      <c r="Q37" s="11">
        <v>17</v>
      </c>
      <c r="R37" s="11">
        <v>76</v>
      </c>
      <c r="S37" s="14">
        <v>93</v>
      </c>
      <c r="T37" s="11">
        <v>23</v>
      </c>
      <c r="U37" s="14">
        <v>80</v>
      </c>
      <c r="V37" s="14">
        <v>74</v>
      </c>
      <c r="W37" s="11">
        <v>2</v>
      </c>
      <c r="X37" s="11">
        <v>35</v>
      </c>
      <c r="Y37" s="11">
        <v>1</v>
      </c>
      <c r="Z37" s="25">
        <f t="shared" si="10"/>
        <v>805</v>
      </c>
      <c r="AA37" s="14">
        <v>65</v>
      </c>
      <c r="AB37" s="14">
        <v>24</v>
      </c>
      <c r="AC37" s="11">
        <v>11</v>
      </c>
      <c r="AD37" s="25">
        <f t="shared" si="11"/>
        <v>100</v>
      </c>
      <c r="AE37" s="14">
        <v>50</v>
      </c>
      <c r="AF37" s="14">
        <v>47</v>
      </c>
      <c r="AG37" s="11">
        <v>14</v>
      </c>
      <c r="AH37" s="11">
        <v>55</v>
      </c>
      <c r="AI37" s="14">
        <v>16</v>
      </c>
      <c r="AJ37" s="11">
        <v>12</v>
      </c>
      <c r="AK37" s="11">
        <v>8</v>
      </c>
      <c r="AL37" s="25">
        <f t="shared" si="12"/>
        <v>202</v>
      </c>
      <c r="AM37" s="14">
        <v>144</v>
      </c>
      <c r="AN37" s="14">
        <v>51</v>
      </c>
      <c r="AO37" s="14">
        <v>23</v>
      </c>
      <c r="AP37" s="11">
        <v>27</v>
      </c>
      <c r="AQ37" s="14">
        <v>0</v>
      </c>
      <c r="AR37" s="14">
        <v>16</v>
      </c>
      <c r="AS37" s="11">
        <v>11</v>
      </c>
      <c r="AT37" s="11">
        <v>13</v>
      </c>
      <c r="AU37" s="11">
        <v>35</v>
      </c>
      <c r="AV37" s="11">
        <v>16</v>
      </c>
      <c r="AW37" s="14">
        <v>2</v>
      </c>
      <c r="AX37" s="11">
        <v>24</v>
      </c>
      <c r="AY37" s="25">
        <f t="shared" si="13"/>
        <v>362</v>
      </c>
      <c r="AZ37" s="14">
        <v>33</v>
      </c>
      <c r="BA37" s="14">
        <v>35</v>
      </c>
      <c r="BB37" s="14">
        <v>20</v>
      </c>
      <c r="BC37" s="14">
        <v>15</v>
      </c>
      <c r="BD37" s="11">
        <v>9</v>
      </c>
      <c r="BE37" s="11">
        <v>21</v>
      </c>
      <c r="BF37" s="11">
        <v>1</v>
      </c>
      <c r="BG37" s="14">
        <v>20</v>
      </c>
      <c r="BH37" s="14">
        <v>3</v>
      </c>
      <c r="BI37" s="14">
        <v>22</v>
      </c>
      <c r="BJ37" s="14">
        <v>18</v>
      </c>
      <c r="BK37" s="14">
        <v>11</v>
      </c>
      <c r="BL37" s="11">
        <v>29</v>
      </c>
      <c r="BM37" s="11">
        <v>13</v>
      </c>
      <c r="BN37" s="11">
        <v>31</v>
      </c>
      <c r="BO37" s="11">
        <v>8</v>
      </c>
      <c r="BP37" s="11">
        <v>2</v>
      </c>
      <c r="BQ37" s="25">
        <f t="shared" si="14"/>
        <v>291</v>
      </c>
      <c r="BR37" s="10">
        <v>18</v>
      </c>
      <c r="BS37" s="11">
        <v>22</v>
      </c>
      <c r="BT37" s="11">
        <v>14</v>
      </c>
      <c r="BU37" s="11">
        <v>10</v>
      </c>
      <c r="BV37" s="11">
        <v>15</v>
      </c>
      <c r="BW37" s="11">
        <v>14</v>
      </c>
      <c r="BX37" s="11">
        <v>24</v>
      </c>
      <c r="BY37" s="11">
        <v>8</v>
      </c>
      <c r="BZ37" s="11">
        <v>5</v>
      </c>
      <c r="CA37" s="11">
        <v>6</v>
      </c>
      <c r="CB37" s="25">
        <f t="shared" si="15"/>
        <v>136</v>
      </c>
      <c r="CC37" s="10">
        <v>3</v>
      </c>
      <c r="CD37" s="25">
        <f t="shared" si="16"/>
        <v>3</v>
      </c>
      <c r="CE37" s="14">
        <v>0</v>
      </c>
      <c r="CG37" s="11">
        <v>176</v>
      </c>
      <c r="CH37" s="11">
        <v>64</v>
      </c>
      <c r="CI37" s="10"/>
      <c r="CJ37" s="10"/>
      <c r="CK37" s="7">
        <f t="shared" si="8"/>
        <v>240</v>
      </c>
    </row>
    <row r="38" spans="1:89" ht="15.75">
      <c r="A38" s="5">
        <v>33</v>
      </c>
      <c r="B38" s="13" t="s">
        <v>123</v>
      </c>
      <c r="C38" s="14">
        <v>33</v>
      </c>
      <c r="D38" s="14">
        <v>77</v>
      </c>
      <c r="E38" s="25">
        <f t="shared" si="9"/>
        <v>110</v>
      </c>
      <c r="F38" s="11">
        <v>14</v>
      </c>
      <c r="G38" s="14">
        <v>17</v>
      </c>
      <c r="H38" s="14">
        <v>17</v>
      </c>
      <c r="I38" s="14">
        <v>38</v>
      </c>
      <c r="J38" s="14">
        <v>51</v>
      </c>
      <c r="K38" s="14">
        <v>19</v>
      </c>
      <c r="L38" s="14">
        <v>78</v>
      </c>
      <c r="M38" s="14">
        <v>98</v>
      </c>
      <c r="N38" s="14">
        <v>43</v>
      </c>
      <c r="O38" s="14">
        <v>6</v>
      </c>
      <c r="P38" s="14">
        <v>28</v>
      </c>
      <c r="Q38" s="14">
        <v>16</v>
      </c>
      <c r="R38" s="14">
        <v>91</v>
      </c>
      <c r="S38" s="14">
        <v>97</v>
      </c>
      <c r="T38" s="14">
        <v>27</v>
      </c>
      <c r="U38" s="14">
        <v>78</v>
      </c>
      <c r="V38" s="14">
        <v>70</v>
      </c>
      <c r="W38" s="14">
        <v>5</v>
      </c>
      <c r="X38" s="14">
        <v>36</v>
      </c>
      <c r="Y38" s="14">
        <v>0</v>
      </c>
      <c r="Z38" s="25">
        <f t="shared" si="10"/>
        <v>829</v>
      </c>
      <c r="AA38" s="14">
        <v>72</v>
      </c>
      <c r="AB38" s="14">
        <v>33</v>
      </c>
      <c r="AC38" s="14">
        <v>12</v>
      </c>
      <c r="AD38" s="25">
        <f t="shared" si="11"/>
        <v>117</v>
      </c>
      <c r="AE38" s="14">
        <v>55</v>
      </c>
      <c r="AF38" s="14">
        <v>38</v>
      </c>
      <c r="AG38" s="14">
        <v>15</v>
      </c>
      <c r="AH38" s="14">
        <v>46</v>
      </c>
      <c r="AI38" s="14">
        <v>19</v>
      </c>
      <c r="AJ38" s="14">
        <v>21</v>
      </c>
      <c r="AK38" s="14">
        <v>10</v>
      </c>
      <c r="AL38" s="25">
        <f t="shared" si="12"/>
        <v>204</v>
      </c>
      <c r="AM38" s="14">
        <v>148</v>
      </c>
      <c r="AN38" s="14">
        <v>26</v>
      </c>
      <c r="AO38" s="14">
        <v>17</v>
      </c>
      <c r="AP38" s="11">
        <v>10</v>
      </c>
      <c r="AQ38" s="14">
        <v>1</v>
      </c>
      <c r="AR38" s="14">
        <v>21</v>
      </c>
      <c r="AS38" s="14">
        <v>4</v>
      </c>
      <c r="AT38" s="14">
        <v>23</v>
      </c>
      <c r="AU38" s="14">
        <v>28</v>
      </c>
      <c r="AV38" s="14">
        <v>17</v>
      </c>
      <c r="AW38" s="14">
        <v>2</v>
      </c>
      <c r="AX38" s="14">
        <v>20</v>
      </c>
      <c r="AY38" s="25">
        <f t="shared" si="13"/>
        <v>317</v>
      </c>
      <c r="AZ38" s="14">
        <v>33</v>
      </c>
      <c r="BA38" s="14">
        <v>25</v>
      </c>
      <c r="BB38" s="14">
        <v>20</v>
      </c>
      <c r="BC38" s="14">
        <v>14</v>
      </c>
      <c r="BD38" s="14">
        <v>7</v>
      </c>
      <c r="BE38" s="14">
        <v>17</v>
      </c>
      <c r="BF38" s="14">
        <v>0</v>
      </c>
      <c r="BG38" s="14">
        <v>20</v>
      </c>
      <c r="BH38" s="14">
        <v>4</v>
      </c>
      <c r="BI38" s="14">
        <v>19</v>
      </c>
      <c r="BJ38" s="14">
        <v>19</v>
      </c>
      <c r="BK38" s="14">
        <v>12</v>
      </c>
      <c r="BL38" s="14">
        <v>26</v>
      </c>
      <c r="BM38" s="14">
        <v>13</v>
      </c>
      <c r="BN38" s="14">
        <v>20</v>
      </c>
      <c r="BO38" s="14">
        <v>10</v>
      </c>
      <c r="BP38" s="14">
        <v>2</v>
      </c>
      <c r="BQ38" s="25">
        <f t="shared" si="14"/>
        <v>261</v>
      </c>
      <c r="BR38" s="7">
        <v>20</v>
      </c>
      <c r="BS38" s="11">
        <v>19</v>
      </c>
      <c r="BT38" s="11">
        <v>13</v>
      </c>
      <c r="BU38" s="11">
        <v>7</v>
      </c>
      <c r="BV38" s="11">
        <v>9</v>
      </c>
      <c r="BW38" s="11">
        <v>14</v>
      </c>
      <c r="BX38" s="11">
        <v>17</v>
      </c>
      <c r="BY38" s="11">
        <v>5</v>
      </c>
      <c r="BZ38" s="11">
        <v>4</v>
      </c>
      <c r="CA38" s="11">
        <v>6</v>
      </c>
      <c r="CB38" s="25">
        <f t="shared" si="15"/>
        <v>114</v>
      </c>
      <c r="CC38" s="7">
        <v>4</v>
      </c>
      <c r="CD38" s="25">
        <f t="shared" si="16"/>
        <v>4</v>
      </c>
      <c r="CE38" s="14">
        <v>0</v>
      </c>
      <c r="CG38" s="7"/>
      <c r="CH38" s="7"/>
      <c r="CI38" s="7">
        <v>110</v>
      </c>
      <c r="CJ38" s="7">
        <v>13</v>
      </c>
      <c r="CK38" s="7">
        <f aca="true" t="shared" si="17" ref="CK38:CK67">SUM(CG38:CJ38)</f>
        <v>123</v>
      </c>
    </row>
    <row r="39" spans="1:89" ht="15.75">
      <c r="A39" s="5">
        <v>34</v>
      </c>
      <c r="B39" s="13" t="s">
        <v>124</v>
      </c>
      <c r="C39" s="14">
        <v>35</v>
      </c>
      <c r="D39" s="14">
        <v>60</v>
      </c>
      <c r="E39" s="25">
        <f t="shared" si="9"/>
        <v>95</v>
      </c>
      <c r="F39" s="11">
        <v>17</v>
      </c>
      <c r="G39" s="14">
        <v>16</v>
      </c>
      <c r="H39" s="14">
        <v>10</v>
      </c>
      <c r="I39" s="14">
        <v>37</v>
      </c>
      <c r="J39" s="14">
        <v>62</v>
      </c>
      <c r="K39" s="14">
        <v>14</v>
      </c>
      <c r="L39" s="14">
        <v>60</v>
      </c>
      <c r="M39" s="14">
        <v>80</v>
      </c>
      <c r="N39" s="14">
        <v>38</v>
      </c>
      <c r="O39" s="14">
        <v>5</v>
      </c>
      <c r="P39" s="14">
        <v>19</v>
      </c>
      <c r="Q39" s="14">
        <v>15</v>
      </c>
      <c r="R39" s="14">
        <v>76</v>
      </c>
      <c r="S39" s="14">
        <v>76</v>
      </c>
      <c r="T39" s="14">
        <v>18</v>
      </c>
      <c r="U39" s="14">
        <v>80</v>
      </c>
      <c r="V39" s="14">
        <v>50</v>
      </c>
      <c r="W39" s="14">
        <v>1</v>
      </c>
      <c r="X39" s="14">
        <v>33</v>
      </c>
      <c r="Y39" s="14">
        <v>0</v>
      </c>
      <c r="Z39" s="25">
        <f t="shared" si="10"/>
        <v>707</v>
      </c>
      <c r="AA39" s="14">
        <v>81</v>
      </c>
      <c r="AB39" s="14">
        <v>12</v>
      </c>
      <c r="AC39" s="14">
        <v>22</v>
      </c>
      <c r="AD39" s="25">
        <f t="shared" si="11"/>
        <v>115</v>
      </c>
      <c r="AE39" s="14">
        <v>58</v>
      </c>
      <c r="AF39" s="14">
        <v>60</v>
      </c>
      <c r="AG39" s="14">
        <v>30</v>
      </c>
      <c r="AH39" s="14">
        <v>43</v>
      </c>
      <c r="AI39" s="14">
        <v>9</v>
      </c>
      <c r="AJ39" s="14">
        <v>18</v>
      </c>
      <c r="AK39" s="14">
        <v>8</v>
      </c>
      <c r="AL39" s="25">
        <f t="shared" si="12"/>
        <v>226</v>
      </c>
      <c r="AM39" s="14">
        <v>123</v>
      </c>
      <c r="AN39" s="14">
        <v>32</v>
      </c>
      <c r="AO39" s="14">
        <v>44</v>
      </c>
      <c r="AP39" s="11">
        <v>10</v>
      </c>
      <c r="AQ39" s="14">
        <v>0</v>
      </c>
      <c r="AR39" s="14">
        <v>22</v>
      </c>
      <c r="AS39" s="14">
        <v>7</v>
      </c>
      <c r="AT39" s="14">
        <v>23</v>
      </c>
      <c r="AU39" s="14">
        <v>40</v>
      </c>
      <c r="AV39" s="14">
        <v>10</v>
      </c>
      <c r="AW39" s="14">
        <v>1</v>
      </c>
      <c r="AX39" s="14">
        <v>10</v>
      </c>
      <c r="AY39" s="25">
        <f t="shared" si="13"/>
        <v>322</v>
      </c>
      <c r="AZ39" s="14">
        <v>25</v>
      </c>
      <c r="BA39" s="14">
        <v>19</v>
      </c>
      <c r="BB39" s="14">
        <v>14</v>
      </c>
      <c r="BC39" s="14">
        <v>17</v>
      </c>
      <c r="BD39" s="14">
        <v>6</v>
      </c>
      <c r="BE39" s="14">
        <v>25</v>
      </c>
      <c r="BF39" s="14">
        <v>2</v>
      </c>
      <c r="BG39" s="14">
        <v>15</v>
      </c>
      <c r="BH39" s="14">
        <v>7</v>
      </c>
      <c r="BI39" s="14">
        <v>18</v>
      </c>
      <c r="BJ39" s="14">
        <v>38</v>
      </c>
      <c r="BK39" s="14">
        <v>17</v>
      </c>
      <c r="BL39" s="14">
        <v>43</v>
      </c>
      <c r="BM39" s="14">
        <v>10</v>
      </c>
      <c r="BN39" s="14">
        <v>32</v>
      </c>
      <c r="BO39" s="14">
        <v>10</v>
      </c>
      <c r="BP39" s="14">
        <v>1</v>
      </c>
      <c r="BQ39" s="25">
        <f t="shared" si="14"/>
        <v>299</v>
      </c>
      <c r="BR39" s="7">
        <v>11</v>
      </c>
      <c r="BS39" s="11">
        <v>10</v>
      </c>
      <c r="BT39" s="11">
        <v>16</v>
      </c>
      <c r="BU39" s="11">
        <v>27</v>
      </c>
      <c r="BV39" s="11">
        <v>23</v>
      </c>
      <c r="BW39" s="11">
        <v>21</v>
      </c>
      <c r="BX39" s="11">
        <v>34</v>
      </c>
      <c r="BY39" s="11">
        <v>7</v>
      </c>
      <c r="BZ39" s="11">
        <v>12</v>
      </c>
      <c r="CA39" s="11">
        <v>13</v>
      </c>
      <c r="CB39" s="25">
        <f t="shared" si="15"/>
        <v>174</v>
      </c>
      <c r="CC39" s="7">
        <v>1</v>
      </c>
      <c r="CD39" s="25">
        <f t="shared" si="16"/>
        <v>1</v>
      </c>
      <c r="CE39" s="14">
        <v>0</v>
      </c>
      <c r="CG39" s="7"/>
      <c r="CH39" s="7"/>
      <c r="CI39" s="7">
        <v>152</v>
      </c>
      <c r="CJ39" s="7">
        <v>30</v>
      </c>
      <c r="CK39" s="7">
        <f t="shared" si="17"/>
        <v>182</v>
      </c>
    </row>
    <row r="40" spans="1:89" s="12" customFormat="1" ht="15.75">
      <c r="A40" s="5">
        <v>35</v>
      </c>
      <c r="B40" s="13" t="s">
        <v>125</v>
      </c>
      <c r="C40" s="14">
        <v>20</v>
      </c>
      <c r="D40" s="11">
        <v>65</v>
      </c>
      <c r="E40" s="25">
        <f t="shared" si="9"/>
        <v>85</v>
      </c>
      <c r="F40" s="14">
        <v>13</v>
      </c>
      <c r="G40" s="14">
        <v>22</v>
      </c>
      <c r="H40" s="14">
        <v>20</v>
      </c>
      <c r="I40" s="14">
        <v>30</v>
      </c>
      <c r="J40" s="14">
        <v>49</v>
      </c>
      <c r="K40" s="14">
        <v>24</v>
      </c>
      <c r="L40" s="14">
        <v>74</v>
      </c>
      <c r="M40" s="11">
        <v>100</v>
      </c>
      <c r="N40" s="11">
        <v>45</v>
      </c>
      <c r="O40" s="11">
        <v>4</v>
      </c>
      <c r="P40" s="11">
        <v>26</v>
      </c>
      <c r="Q40" s="11">
        <v>19</v>
      </c>
      <c r="R40" s="11">
        <v>81</v>
      </c>
      <c r="S40" s="14">
        <v>94</v>
      </c>
      <c r="T40" s="11">
        <v>29</v>
      </c>
      <c r="U40" s="14">
        <v>88</v>
      </c>
      <c r="V40" s="14">
        <v>70</v>
      </c>
      <c r="W40" s="11">
        <v>1</v>
      </c>
      <c r="X40" s="11">
        <v>31</v>
      </c>
      <c r="Y40" s="11">
        <v>1</v>
      </c>
      <c r="Z40" s="25">
        <f t="shared" si="10"/>
        <v>821</v>
      </c>
      <c r="AA40" s="14">
        <v>90</v>
      </c>
      <c r="AB40" s="14">
        <v>27</v>
      </c>
      <c r="AC40" s="11">
        <v>9</v>
      </c>
      <c r="AD40" s="25">
        <f t="shared" si="11"/>
        <v>126</v>
      </c>
      <c r="AE40" s="14">
        <v>51</v>
      </c>
      <c r="AF40" s="14">
        <v>47</v>
      </c>
      <c r="AG40" s="11">
        <v>19</v>
      </c>
      <c r="AH40" s="11">
        <v>42</v>
      </c>
      <c r="AI40" s="14">
        <v>13</v>
      </c>
      <c r="AJ40" s="11">
        <v>11</v>
      </c>
      <c r="AK40" s="11">
        <v>14</v>
      </c>
      <c r="AL40" s="25">
        <f t="shared" si="12"/>
        <v>197</v>
      </c>
      <c r="AM40" s="14">
        <v>133</v>
      </c>
      <c r="AN40" s="14">
        <v>21</v>
      </c>
      <c r="AO40" s="14">
        <v>17</v>
      </c>
      <c r="AP40" s="11">
        <v>10</v>
      </c>
      <c r="AQ40" s="14">
        <v>0</v>
      </c>
      <c r="AR40" s="14">
        <v>26</v>
      </c>
      <c r="AS40" s="11">
        <v>9</v>
      </c>
      <c r="AT40" s="11">
        <v>14</v>
      </c>
      <c r="AU40" s="11">
        <v>21</v>
      </c>
      <c r="AV40" s="11">
        <v>13</v>
      </c>
      <c r="AW40" s="14">
        <v>2</v>
      </c>
      <c r="AX40" s="11">
        <v>23</v>
      </c>
      <c r="AY40" s="25">
        <f t="shared" si="13"/>
        <v>289</v>
      </c>
      <c r="AZ40" s="14">
        <v>35</v>
      </c>
      <c r="BA40" s="14">
        <v>32</v>
      </c>
      <c r="BB40" s="14">
        <v>22</v>
      </c>
      <c r="BC40" s="14">
        <v>14</v>
      </c>
      <c r="BD40" s="11">
        <v>6</v>
      </c>
      <c r="BE40" s="11">
        <v>19</v>
      </c>
      <c r="BF40" s="11">
        <v>0</v>
      </c>
      <c r="BG40" s="14">
        <v>19</v>
      </c>
      <c r="BH40" s="14">
        <v>6</v>
      </c>
      <c r="BI40" s="14">
        <v>21</v>
      </c>
      <c r="BJ40" s="14">
        <v>12</v>
      </c>
      <c r="BK40" s="14">
        <v>14</v>
      </c>
      <c r="BL40" s="11">
        <v>25</v>
      </c>
      <c r="BM40" s="11">
        <v>9</v>
      </c>
      <c r="BN40" s="11">
        <v>13</v>
      </c>
      <c r="BO40" s="11">
        <v>9</v>
      </c>
      <c r="BP40" s="11">
        <v>2</v>
      </c>
      <c r="BQ40" s="25">
        <f t="shared" si="14"/>
        <v>258</v>
      </c>
      <c r="BR40" s="10">
        <v>19</v>
      </c>
      <c r="BS40" s="11">
        <v>18</v>
      </c>
      <c r="BT40" s="11">
        <v>14</v>
      </c>
      <c r="BU40" s="11">
        <v>12</v>
      </c>
      <c r="BV40" s="11">
        <v>13</v>
      </c>
      <c r="BW40" s="11">
        <v>15</v>
      </c>
      <c r="BX40" s="11">
        <v>23</v>
      </c>
      <c r="BY40" s="11">
        <v>8</v>
      </c>
      <c r="BZ40" s="11">
        <v>5</v>
      </c>
      <c r="CA40" s="11">
        <v>6</v>
      </c>
      <c r="CB40" s="25">
        <f t="shared" si="15"/>
        <v>133</v>
      </c>
      <c r="CC40" s="10">
        <v>4</v>
      </c>
      <c r="CD40" s="25">
        <f t="shared" si="16"/>
        <v>4</v>
      </c>
      <c r="CE40" s="14">
        <v>0</v>
      </c>
      <c r="CG40" s="10"/>
      <c r="CH40" s="10"/>
      <c r="CI40" s="10">
        <v>143</v>
      </c>
      <c r="CJ40" s="10">
        <v>17</v>
      </c>
      <c r="CK40" s="7">
        <f t="shared" si="17"/>
        <v>160</v>
      </c>
    </row>
    <row r="41" spans="1:89" ht="15.75">
      <c r="A41" s="5">
        <v>36</v>
      </c>
      <c r="B41" s="13" t="s">
        <v>126</v>
      </c>
      <c r="C41" s="14">
        <v>24</v>
      </c>
      <c r="D41" s="11">
        <v>76</v>
      </c>
      <c r="E41" s="25">
        <f t="shared" si="9"/>
        <v>100</v>
      </c>
      <c r="F41" s="14">
        <v>18</v>
      </c>
      <c r="G41" s="14">
        <v>19</v>
      </c>
      <c r="H41" s="14">
        <v>19</v>
      </c>
      <c r="I41" s="14">
        <v>38</v>
      </c>
      <c r="J41" s="14">
        <v>63</v>
      </c>
      <c r="K41" s="14">
        <v>14</v>
      </c>
      <c r="L41" s="14">
        <v>70</v>
      </c>
      <c r="M41" s="11">
        <v>83</v>
      </c>
      <c r="N41" s="11">
        <v>38</v>
      </c>
      <c r="O41" s="11">
        <v>7</v>
      </c>
      <c r="P41" s="11">
        <v>28</v>
      </c>
      <c r="Q41" s="11">
        <v>17</v>
      </c>
      <c r="R41" s="11">
        <v>75</v>
      </c>
      <c r="S41" s="14">
        <v>84</v>
      </c>
      <c r="T41" s="11">
        <v>16</v>
      </c>
      <c r="U41" s="14">
        <v>83</v>
      </c>
      <c r="V41" s="14">
        <v>70</v>
      </c>
      <c r="W41" s="11">
        <v>1</v>
      </c>
      <c r="X41" s="11">
        <v>38</v>
      </c>
      <c r="Y41" s="11">
        <v>0</v>
      </c>
      <c r="Z41" s="25">
        <f t="shared" si="10"/>
        <v>781</v>
      </c>
      <c r="AA41" s="14">
        <v>74</v>
      </c>
      <c r="AB41" s="14">
        <v>24</v>
      </c>
      <c r="AC41" s="11">
        <v>16</v>
      </c>
      <c r="AD41" s="25">
        <f t="shared" si="11"/>
        <v>114</v>
      </c>
      <c r="AE41" s="14">
        <v>46</v>
      </c>
      <c r="AF41" s="14">
        <v>54</v>
      </c>
      <c r="AG41" s="11">
        <v>18</v>
      </c>
      <c r="AH41" s="11">
        <v>56</v>
      </c>
      <c r="AI41" s="14">
        <v>15</v>
      </c>
      <c r="AJ41" s="11">
        <v>11</v>
      </c>
      <c r="AK41" s="11">
        <v>6</v>
      </c>
      <c r="AL41" s="25">
        <f t="shared" si="12"/>
        <v>206</v>
      </c>
      <c r="AM41" s="14">
        <v>132</v>
      </c>
      <c r="AN41" s="14">
        <v>21</v>
      </c>
      <c r="AO41" s="14">
        <v>24</v>
      </c>
      <c r="AP41" s="11">
        <v>17</v>
      </c>
      <c r="AQ41" s="14">
        <v>1</v>
      </c>
      <c r="AR41" s="14">
        <v>27</v>
      </c>
      <c r="AS41" s="11">
        <v>10</v>
      </c>
      <c r="AT41" s="11">
        <v>14</v>
      </c>
      <c r="AU41" s="11">
        <v>25</v>
      </c>
      <c r="AV41" s="11">
        <v>13</v>
      </c>
      <c r="AW41" s="14">
        <v>4</v>
      </c>
      <c r="AX41" s="11">
        <v>14</v>
      </c>
      <c r="AY41" s="25">
        <f t="shared" si="13"/>
        <v>302</v>
      </c>
      <c r="AZ41" s="14">
        <v>18</v>
      </c>
      <c r="BA41" s="14">
        <v>22</v>
      </c>
      <c r="BB41" s="14">
        <v>13</v>
      </c>
      <c r="BC41" s="14">
        <v>8</v>
      </c>
      <c r="BD41" s="11">
        <v>7</v>
      </c>
      <c r="BE41" s="11">
        <v>17</v>
      </c>
      <c r="BF41" s="11">
        <v>4</v>
      </c>
      <c r="BG41" s="14">
        <v>41</v>
      </c>
      <c r="BH41" s="14">
        <v>11</v>
      </c>
      <c r="BI41" s="14">
        <v>18</v>
      </c>
      <c r="BJ41" s="14">
        <v>13</v>
      </c>
      <c r="BK41" s="14">
        <v>14</v>
      </c>
      <c r="BL41" s="11">
        <v>31</v>
      </c>
      <c r="BM41" s="11">
        <v>9</v>
      </c>
      <c r="BN41" s="11">
        <v>18</v>
      </c>
      <c r="BO41" s="11">
        <v>7</v>
      </c>
      <c r="BP41" s="11">
        <v>1</v>
      </c>
      <c r="BQ41" s="25">
        <f t="shared" si="14"/>
        <v>252</v>
      </c>
      <c r="BR41" s="10">
        <v>15</v>
      </c>
      <c r="BS41" s="11">
        <v>13</v>
      </c>
      <c r="BT41" s="11">
        <v>12</v>
      </c>
      <c r="BU41" s="11">
        <v>9</v>
      </c>
      <c r="BV41" s="11">
        <v>14</v>
      </c>
      <c r="BW41" s="11">
        <v>16</v>
      </c>
      <c r="BX41" s="11">
        <v>17</v>
      </c>
      <c r="BY41" s="11">
        <v>6</v>
      </c>
      <c r="BZ41" s="11">
        <v>8</v>
      </c>
      <c r="CA41" s="11">
        <v>5</v>
      </c>
      <c r="CB41" s="25">
        <f t="shared" si="15"/>
        <v>115</v>
      </c>
      <c r="CC41" s="10">
        <v>2</v>
      </c>
      <c r="CD41" s="25">
        <f t="shared" si="16"/>
        <v>2</v>
      </c>
      <c r="CE41" s="14">
        <v>0</v>
      </c>
      <c r="CG41" s="7"/>
      <c r="CH41" s="7"/>
      <c r="CI41" s="11">
        <v>159</v>
      </c>
      <c r="CJ41" s="11">
        <v>33</v>
      </c>
      <c r="CK41" s="7">
        <f t="shared" si="17"/>
        <v>192</v>
      </c>
    </row>
    <row r="42" spans="1:89" s="12" customFormat="1" ht="15.75">
      <c r="A42" s="5">
        <v>37</v>
      </c>
      <c r="B42" s="13" t="s">
        <v>127</v>
      </c>
      <c r="C42" s="14">
        <v>27</v>
      </c>
      <c r="D42" s="14">
        <v>76</v>
      </c>
      <c r="E42" s="25">
        <f t="shared" si="9"/>
        <v>103</v>
      </c>
      <c r="F42" s="11">
        <v>18</v>
      </c>
      <c r="G42" s="14">
        <v>23</v>
      </c>
      <c r="H42" s="14">
        <v>16</v>
      </c>
      <c r="I42" s="14">
        <v>32</v>
      </c>
      <c r="J42" s="14">
        <v>63</v>
      </c>
      <c r="K42" s="14">
        <v>18</v>
      </c>
      <c r="L42" s="14">
        <v>74</v>
      </c>
      <c r="M42" s="14">
        <v>99</v>
      </c>
      <c r="N42" s="14">
        <v>50</v>
      </c>
      <c r="O42" s="14">
        <v>7</v>
      </c>
      <c r="P42" s="14">
        <v>20</v>
      </c>
      <c r="Q42" s="14">
        <v>17</v>
      </c>
      <c r="R42" s="14">
        <v>82</v>
      </c>
      <c r="S42" s="14">
        <v>87</v>
      </c>
      <c r="T42" s="14">
        <v>24</v>
      </c>
      <c r="U42" s="14">
        <v>73</v>
      </c>
      <c r="V42" s="14">
        <v>65</v>
      </c>
      <c r="W42" s="14">
        <v>6</v>
      </c>
      <c r="X42" s="14">
        <v>32</v>
      </c>
      <c r="Y42" s="14">
        <v>1</v>
      </c>
      <c r="Z42" s="25">
        <f t="shared" si="10"/>
        <v>807</v>
      </c>
      <c r="AA42" s="14">
        <v>61</v>
      </c>
      <c r="AB42" s="14">
        <v>22</v>
      </c>
      <c r="AC42" s="14">
        <v>14</v>
      </c>
      <c r="AD42" s="25">
        <f t="shared" si="11"/>
        <v>97</v>
      </c>
      <c r="AE42" s="14">
        <v>51</v>
      </c>
      <c r="AF42" s="14">
        <v>41</v>
      </c>
      <c r="AG42" s="14">
        <v>19</v>
      </c>
      <c r="AH42" s="14">
        <v>48</v>
      </c>
      <c r="AI42" s="14">
        <v>17</v>
      </c>
      <c r="AJ42" s="14">
        <v>14</v>
      </c>
      <c r="AK42" s="14">
        <v>8</v>
      </c>
      <c r="AL42" s="25">
        <f t="shared" si="12"/>
        <v>198</v>
      </c>
      <c r="AM42" s="14">
        <v>133</v>
      </c>
      <c r="AN42" s="14">
        <v>24</v>
      </c>
      <c r="AO42" s="14">
        <v>12</v>
      </c>
      <c r="AP42" s="11">
        <v>13</v>
      </c>
      <c r="AQ42" s="14">
        <v>1</v>
      </c>
      <c r="AR42" s="14">
        <v>17</v>
      </c>
      <c r="AS42" s="14">
        <v>7</v>
      </c>
      <c r="AT42" s="14">
        <v>21</v>
      </c>
      <c r="AU42" s="14">
        <v>20</v>
      </c>
      <c r="AV42" s="14">
        <v>12</v>
      </c>
      <c r="AW42" s="14">
        <v>2</v>
      </c>
      <c r="AX42" s="14">
        <v>23</v>
      </c>
      <c r="AY42" s="25">
        <f t="shared" si="13"/>
        <v>285</v>
      </c>
      <c r="AZ42" s="14">
        <v>36</v>
      </c>
      <c r="BA42" s="14">
        <v>4</v>
      </c>
      <c r="BB42" s="14">
        <v>21</v>
      </c>
      <c r="BC42" s="14">
        <v>18</v>
      </c>
      <c r="BD42" s="14">
        <v>6</v>
      </c>
      <c r="BE42" s="14">
        <v>16</v>
      </c>
      <c r="BF42" s="14">
        <v>0</v>
      </c>
      <c r="BG42" s="14">
        <v>29</v>
      </c>
      <c r="BH42" s="14">
        <v>8</v>
      </c>
      <c r="BI42" s="14">
        <v>16</v>
      </c>
      <c r="BJ42" s="14">
        <v>19</v>
      </c>
      <c r="BK42" s="14">
        <v>11</v>
      </c>
      <c r="BL42" s="14">
        <v>30</v>
      </c>
      <c r="BM42" s="14">
        <v>12</v>
      </c>
      <c r="BN42" s="14">
        <v>19</v>
      </c>
      <c r="BO42" s="14">
        <v>7</v>
      </c>
      <c r="BP42" s="14">
        <v>1</v>
      </c>
      <c r="BQ42" s="25">
        <f t="shared" si="14"/>
        <v>253</v>
      </c>
      <c r="BR42" s="7">
        <v>16</v>
      </c>
      <c r="BS42" s="11">
        <v>20</v>
      </c>
      <c r="BT42" s="11">
        <v>12</v>
      </c>
      <c r="BU42" s="11">
        <v>10</v>
      </c>
      <c r="BV42" s="11">
        <v>8</v>
      </c>
      <c r="BW42" s="11">
        <v>13</v>
      </c>
      <c r="BX42" s="11">
        <v>22</v>
      </c>
      <c r="BY42" s="11">
        <v>10</v>
      </c>
      <c r="BZ42" s="11">
        <v>5</v>
      </c>
      <c r="CA42" s="11">
        <v>8</v>
      </c>
      <c r="CB42" s="25">
        <f t="shared" si="15"/>
        <v>124</v>
      </c>
      <c r="CC42" s="7">
        <v>3</v>
      </c>
      <c r="CD42" s="25">
        <f t="shared" si="16"/>
        <v>3</v>
      </c>
      <c r="CE42" s="14">
        <v>0</v>
      </c>
      <c r="CG42" s="10"/>
      <c r="CH42" s="10"/>
      <c r="CI42" s="11">
        <v>149</v>
      </c>
      <c r="CJ42" s="11">
        <v>29</v>
      </c>
      <c r="CK42" s="7">
        <f t="shared" si="17"/>
        <v>178</v>
      </c>
    </row>
    <row r="43" spans="1:89" ht="15.75">
      <c r="A43" s="5">
        <v>38</v>
      </c>
      <c r="B43" s="13" t="s">
        <v>128</v>
      </c>
      <c r="C43" s="14">
        <v>26</v>
      </c>
      <c r="D43" s="14">
        <v>55</v>
      </c>
      <c r="E43" s="25">
        <f t="shared" si="9"/>
        <v>81</v>
      </c>
      <c r="F43" s="11">
        <v>11</v>
      </c>
      <c r="G43" s="14">
        <v>13</v>
      </c>
      <c r="H43" s="14">
        <v>13</v>
      </c>
      <c r="I43" s="14">
        <v>32</v>
      </c>
      <c r="J43" s="14">
        <v>60</v>
      </c>
      <c r="K43" s="14">
        <v>18</v>
      </c>
      <c r="L43" s="14">
        <v>51</v>
      </c>
      <c r="M43" s="14">
        <v>79</v>
      </c>
      <c r="N43" s="14">
        <v>35</v>
      </c>
      <c r="O43" s="14">
        <v>3</v>
      </c>
      <c r="P43" s="14">
        <v>17</v>
      </c>
      <c r="Q43" s="14">
        <v>20</v>
      </c>
      <c r="R43" s="14">
        <v>75</v>
      </c>
      <c r="S43" s="14">
        <v>65</v>
      </c>
      <c r="T43" s="14">
        <v>22</v>
      </c>
      <c r="U43" s="14">
        <v>59</v>
      </c>
      <c r="V43" s="14">
        <v>60</v>
      </c>
      <c r="W43" s="14">
        <v>3</v>
      </c>
      <c r="X43" s="14">
        <v>22</v>
      </c>
      <c r="Y43" s="14">
        <v>1</v>
      </c>
      <c r="Z43" s="25">
        <f t="shared" si="10"/>
        <v>659</v>
      </c>
      <c r="AA43" s="14">
        <v>75</v>
      </c>
      <c r="AB43" s="14">
        <v>12</v>
      </c>
      <c r="AC43" s="14">
        <v>20</v>
      </c>
      <c r="AD43" s="25">
        <f t="shared" si="11"/>
        <v>107</v>
      </c>
      <c r="AE43" s="14">
        <v>64</v>
      </c>
      <c r="AF43" s="14">
        <v>60</v>
      </c>
      <c r="AG43" s="14">
        <v>26</v>
      </c>
      <c r="AH43" s="14">
        <v>47</v>
      </c>
      <c r="AI43" s="14">
        <v>9</v>
      </c>
      <c r="AJ43" s="14">
        <v>10</v>
      </c>
      <c r="AK43" s="14">
        <v>7</v>
      </c>
      <c r="AL43" s="25">
        <f t="shared" si="12"/>
        <v>223</v>
      </c>
      <c r="AM43" s="14">
        <v>120</v>
      </c>
      <c r="AN43" s="14">
        <v>30</v>
      </c>
      <c r="AO43" s="14">
        <v>54</v>
      </c>
      <c r="AP43" s="11">
        <v>7</v>
      </c>
      <c r="AQ43" s="14">
        <v>1</v>
      </c>
      <c r="AR43" s="14">
        <v>19</v>
      </c>
      <c r="AS43" s="14">
        <v>8</v>
      </c>
      <c r="AT43" s="14">
        <v>22</v>
      </c>
      <c r="AU43" s="14">
        <v>40</v>
      </c>
      <c r="AV43" s="14">
        <v>8</v>
      </c>
      <c r="AW43" s="14">
        <v>3</v>
      </c>
      <c r="AX43" s="14">
        <v>15</v>
      </c>
      <c r="AY43" s="25">
        <f t="shared" si="13"/>
        <v>327</v>
      </c>
      <c r="AZ43" s="14">
        <v>25</v>
      </c>
      <c r="BA43" s="14">
        <v>22</v>
      </c>
      <c r="BB43" s="14">
        <v>18</v>
      </c>
      <c r="BC43" s="14">
        <v>12</v>
      </c>
      <c r="BD43" s="14">
        <v>2</v>
      </c>
      <c r="BE43" s="14">
        <v>27</v>
      </c>
      <c r="BF43" s="14">
        <v>4</v>
      </c>
      <c r="BG43" s="14">
        <v>15</v>
      </c>
      <c r="BH43" s="14">
        <v>9</v>
      </c>
      <c r="BI43" s="14">
        <v>19</v>
      </c>
      <c r="BJ43" s="14">
        <v>35</v>
      </c>
      <c r="BK43" s="14">
        <v>12</v>
      </c>
      <c r="BL43" s="14">
        <v>45</v>
      </c>
      <c r="BM43" s="14">
        <v>8</v>
      </c>
      <c r="BN43" s="14">
        <v>29</v>
      </c>
      <c r="BO43" s="14">
        <v>9</v>
      </c>
      <c r="BP43" s="14">
        <v>0</v>
      </c>
      <c r="BQ43" s="25">
        <f t="shared" si="14"/>
        <v>291</v>
      </c>
      <c r="BR43" s="7">
        <v>14</v>
      </c>
      <c r="BS43" s="11">
        <v>6</v>
      </c>
      <c r="BT43" s="11">
        <v>18</v>
      </c>
      <c r="BU43" s="11">
        <v>23</v>
      </c>
      <c r="BV43" s="11">
        <v>18</v>
      </c>
      <c r="BW43" s="11">
        <v>20</v>
      </c>
      <c r="BX43" s="11">
        <v>36</v>
      </c>
      <c r="BY43" s="11">
        <v>10</v>
      </c>
      <c r="BZ43" s="11">
        <v>11</v>
      </c>
      <c r="CA43" s="11">
        <v>13</v>
      </c>
      <c r="CB43" s="25">
        <f t="shared" si="15"/>
        <v>169</v>
      </c>
      <c r="CC43" s="7">
        <v>0</v>
      </c>
      <c r="CD43" s="25">
        <f t="shared" si="16"/>
        <v>0</v>
      </c>
      <c r="CE43" s="14">
        <v>0</v>
      </c>
      <c r="CG43" s="7"/>
      <c r="CH43" s="7"/>
      <c r="CI43" s="11">
        <v>158</v>
      </c>
      <c r="CJ43" s="11">
        <v>21</v>
      </c>
      <c r="CK43" s="7">
        <f t="shared" si="17"/>
        <v>179</v>
      </c>
    </row>
    <row r="44" spans="1:89" ht="15.75">
      <c r="A44" s="5">
        <v>39</v>
      </c>
      <c r="B44" s="13" t="s">
        <v>129</v>
      </c>
      <c r="C44" s="14">
        <v>25</v>
      </c>
      <c r="D44" s="14">
        <v>56</v>
      </c>
      <c r="E44" s="25">
        <f t="shared" si="9"/>
        <v>81</v>
      </c>
      <c r="F44" s="14">
        <v>14</v>
      </c>
      <c r="G44" s="14">
        <v>10</v>
      </c>
      <c r="H44" s="14">
        <v>13</v>
      </c>
      <c r="I44" s="14">
        <v>31</v>
      </c>
      <c r="J44" s="14">
        <v>62</v>
      </c>
      <c r="K44" s="14">
        <v>19</v>
      </c>
      <c r="L44" s="14">
        <v>64</v>
      </c>
      <c r="M44" s="14">
        <v>73</v>
      </c>
      <c r="N44" s="14">
        <v>29</v>
      </c>
      <c r="O44" s="14">
        <v>4</v>
      </c>
      <c r="P44" s="14">
        <v>27</v>
      </c>
      <c r="Q44" s="14">
        <v>16</v>
      </c>
      <c r="R44" s="14">
        <v>81</v>
      </c>
      <c r="S44" s="14">
        <v>62</v>
      </c>
      <c r="T44" s="14">
        <v>22</v>
      </c>
      <c r="U44" s="14">
        <v>77</v>
      </c>
      <c r="V44" s="14">
        <v>56</v>
      </c>
      <c r="W44" s="14">
        <v>3</v>
      </c>
      <c r="X44" s="14">
        <v>31</v>
      </c>
      <c r="Y44" s="14">
        <v>1</v>
      </c>
      <c r="Z44" s="25">
        <f t="shared" si="10"/>
        <v>695</v>
      </c>
      <c r="AA44" s="14">
        <v>83</v>
      </c>
      <c r="AB44" s="14">
        <v>14</v>
      </c>
      <c r="AC44" s="14">
        <v>20</v>
      </c>
      <c r="AD44" s="25">
        <f t="shared" si="11"/>
        <v>117</v>
      </c>
      <c r="AE44" s="14">
        <v>57</v>
      </c>
      <c r="AF44" s="14">
        <v>45</v>
      </c>
      <c r="AG44" s="14">
        <v>24</v>
      </c>
      <c r="AH44" s="14">
        <v>41</v>
      </c>
      <c r="AI44" s="14">
        <v>13</v>
      </c>
      <c r="AJ44" s="14">
        <v>13</v>
      </c>
      <c r="AK44" s="14">
        <v>4</v>
      </c>
      <c r="AL44" s="25">
        <f t="shared" si="12"/>
        <v>197</v>
      </c>
      <c r="AM44" s="14">
        <v>126</v>
      </c>
      <c r="AN44" s="14">
        <v>25</v>
      </c>
      <c r="AO44" s="14">
        <v>46</v>
      </c>
      <c r="AP44" s="11">
        <v>9</v>
      </c>
      <c r="AQ44" s="14">
        <v>1</v>
      </c>
      <c r="AR44" s="14">
        <v>26</v>
      </c>
      <c r="AS44" s="14">
        <v>9</v>
      </c>
      <c r="AT44" s="14">
        <v>22</v>
      </c>
      <c r="AU44" s="14">
        <v>40</v>
      </c>
      <c r="AV44" s="14">
        <v>7</v>
      </c>
      <c r="AW44" s="14">
        <v>4</v>
      </c>
      <c r="AX44" s="14">
        <v>6</v>
      </c>
      <c r="AY44" s="25">
        <f t="shared" si="13"/>
        <v>321</v>
      </c>
      <c r="AZ44" s="14">
        <v>14</v>
      </c>
      <c r="BA44" s="14">
        <v>21</v>
      </c>
      <c r="BB44" s="14">
        <v>15</v>
      </c>
      <c r="BC44" s="14">
        <v>8</v>
      </c>
      <c r="BD44" s="14">
        <v>5</v>
      </c>
      <c r="BE44" s="14">
        <v>13</v>
      </c>
      <c r="BF44" s="14">
        <v>0</v>
      </c>
      <c r="BG44" s="14">
        <v>16</v>
      </c>
      <c r="BH44" s="14">
        <v>5</v>
      </c>
      <c r="BI44" s="14">
        <v>15</v>
      </c>
      <c r="BJ44" s="14">
        <v>32</v>
      </c>
      <c r="BK44" s="14">
        <v>13</v>
      </c>
      <c r="BL44" s="14">
        <v>39</v>
      </c>
      <c r="BM44" s="14">
        <v>9</v>
      </c>
      <c r="BN44" s="14">
        <v>28</v>
      </c>
      <c r="BO44" s="14">
        <v>12</v>
      </c>
      <c r="BP44" s="14">
        <v>0</v>
      </c>
      <c r="BQ44" s="25">
        <f t="shared" si="14"/>
        <v>245</v>
      </c>
      <c r="BR44" s="7">
        <v>14</v>
      </c>
      <c r="BS44" s="11">
        <v>13</v>
      </c>
      <c r="BT44" s="11">
        <v>15</v>
      </c>
      <c r="BU44" s="11">
        <v>22</v>
      </c>
      <c r="BV44" s="11">
        <v>22</v>
      </c>
      <c r="BW44" s="11">
        <v>18</v>
      </c>
      <c r="BX44" s="11">
        <v>28</v>
      </c>
      <c r="BY44" s="11">
        <v>9</v>
      </c>
      <c r="BZ44" s="11">
        <v>11</v>
      </c>
      <c r="CA44" s="11">
        <v>9</v>
      </c>
      <c r="CB44" s="25">
        <f t="shared" si="15"/>
        <v>161</v>
      </c>
      <c r="CC44" s="7">
        <v>1</v>
      </c>
      <c r="CD44" s="25">
        <f t="shared" si="16"/>
        <v>1</v>
      </c>
      <c r="CE44" s="14">
        <v>0</v>
      </c>
      <c r="CG44" s="7"/>
      <c r="CH44" s="7"/>
      <c r="CI44" s="11">
        <v>148</v>
      </c>
      <c r="CJ44" s="11">
        <v>27</v>
      </c>
      <c r="CK44" s="7">
        <f t="shared" si="17"/>
        <v>175</v>
      </c>
    </row>
    <row r="45" spans="1:89" ht="15.75">
      <c r="A45" s="5">
        <v>40</v>
      </c>
      <c r="B45" s="13" t="s">
        <v>130</v>
      </c>
      <c r="C45" s="14">
        <v>28</v>
      </c>
      <c r="D45" s="14">
        <v>52</v>
      </c>
      <c r="E45" s="25">
        <f t="shared" si="9"/>
        <v>80</v>
      </c>
      <c r="F45" s="11">
        <v>16</v>
      </c>
      <c r="G45" s="14">
        <v>17</v>
      </c>
      <c r="H45" s="14">
        <v>14</v>
      </c>
      <c r="I45" s="14">
        <v>25</v>
      </c>
      <c r="J45" s="14">
        <v>47</v>
      </c>
      <c r="K45" s="14">
        <v>14</v>
      </c>
      <c r="L45" s="14">
        <v>72</v>
      </c>
      <c r="M45" s="14">
        <v>91</v>
      </c>
      <c r="N45" s="14">
        <v>22</v>
      </c>
      <c r="O45" s="14">
        <v>8</v>
      </c>
      <c r="P45" s="14">
        <v>24</v>
      </c>
      <c r="Q45" s="14">
        <v>19</v>
      </c>
      <c r="R45" s="14">
        <v>66</v>
      </c>
      <c r="S45" s="14">
        <v>86</v>
      </c>
      <c r="T45" s="14">
        <v>24</v>
      </c>
      <c r="U45" s="14">
        <v>65</v>
      </c>
      <c r="V45" s="14">
        <v>68</v>
      </c>
      <c r="W45" s="14">
        <v>1</v>
      </c>
      <c r="X45" s="14">
        <v>31</v>
      </c>
      <c r="Y45" s="14">
        <v>0</v>
      </c>
      <c r="Z45" s="25">
        <f t="shared" si="10"/>
        <v>710</v>
      </c>
      <c r="AA45" s="14">
        <v>76</v>
      </c>
      <c r="AB45" s="14">
        <v>25</v>
      </c>
      <c r="AC45" s="14">
        <v>9</v>
      </c>
      <c r="AD45" s="25">
        <f t="shared" si="11"/>
        <v>110</v>
      </c>
      <c r="AE45" s="14">
        <v>48</v>
      </c>
      <c r="AF45" s="14">
        <v>38</v>
      </c>
      <c r="AG45" s="14">
        <v>15</v>
      </c>
      <c r="AH45" s="14">
        <v>42</v>
      </c>
      <c r="AI45" s="14">
        <v>9</v>
      </c>
      <c r="AJ45" s="14">
        <v>12</v>
      </c>
      <c r="AK45" s="14">
        <v>5</v>
      </c>
      <c r="AL45" s="25">
        <f t="shared" si="12"/>
        <v>169</v>
      </c>
      <c r="AM45" s="14">
        <v>123</v>
      </c>
      <c r="AN45" s="14">
        <v>48</v>
      </c>
      <c r="AO45" s="14">
        <v>23</v>
      </c>
      <c r="AP45" s="11">
        <v>29</v>
      </c>
      <c r="AQ45" s="14">
        <v>1</v>
      </c>
      <c r="AR45" s="14">
        <v>17</v>
      </c>
      <c r="AS45" s="14">
        <v>12</v>
      </c>
      <c r="AT45" s="14">
        <v>13</v>
      </c>
      <c r="AU45" s="14">
        <v>34</v>
      </c>
      <c r="AV45" s="14">
        <v>14</v>
      </c>
      <c r="AW45" s="14">
        <v>0</v>
      </c>
      <c r="AX45" s="14">
        <v>22</v>
      </c>
      <c r="AY45" s="25">
        <f t="shared" si="13"/>
        <v>336</v>
      </c>
      <c r="AZ45" s="14">
        <v>23</v>
      </c>
      <c r="BA45" s="14">
        <v>25</v>
      </c>
      <c r="BB45" s="14">
        <v>24</v>
      </c>
      <c r="BC45" s="14">
        <v>16</v>
      </c>
      <c r="BD45" s="14">
        <v>10</v>
      </c>
      <c r="BE45" s="14">
        <v>17</v>
      </c>
      <c r="BF45" s="14">
        <v>1</v>
      </c>
      <c r="BG45" s="14">
        <v>28</v>
      </c>
      <c r="BH45" s="14">
        <v>5</v>
      </c>
      <c r="BI45" s="14">
        <v>20</v>
      </c>
      <c r="BJ45" s="14">
        <v>16</v>
      </c>
      <c r="BK45" s="14">
        <v>11</v>
      </c>
      <c r="BL45" s="14">
        <v>26</v>
      </c>
      <c r="BM45" s="14">
        <v>9</v>
      </c>
      <c r="BN45" s="14">
        <v>29</v>
      </c>
      <c r="BO45" s="14">
        <v>7</v>
      </c>
      <c r="BP45" s="14">
        <v>2</v>
      </c>
      <c r="BQ45" s="25">
        <f t="shared" si="14"/>
        <v>269</v>
      </c>
      <c r="BR45" s="7">
        <v>16</v>
      </c>
      <c r="BS45" s="11">
        <v>16</v>
      </c>
      <c r="BT45" s="11">
        <v>14</v>
      </c>
      <c r="BU45" s="11">
        <v>12</v>
      </c>
      <c r="BV45" s="11">
        <v>15</v>
      </c>
      <c r="BW45" s="11">
        <v>14</v>
      </c>
      <c r="BX45" s="11">
        <v>22</v>
      </c>
      <c r="BY45" s="11">
        <v>10</v>
      </c>
      <c r="BZ45" s="11">
        <v>5</v>
      </c>
      <c r="CA45" s="11">
        <v>7</v>
      </c>
      <c r="CB45" s="25">
        <f t="shared" si="15"/>
        <v>131</v>
      </c>
      <c r="CC45" s="7">
        <v>4</v>
      </c>
      <c r="CD45" s="25">
        <f t="shared" si="16"/>
        <v>4</v>
      </c>
      <c r="CE45" s="14">
        <v>0</v>
      </c>
      <c r="CG45" s="7"/>
      <c r="CH45" s="7"/>
      <c r="CI45" s="11">
        <v>82</v>
      </c>
      <c r="CJ45" s="11">
        <v>13</v>
      </c>
      <c r="CK45" s="7">
        <f t="shared" si="17"/>
        <v>95</v>
      </c>
    </row>
    <row r="46" spans="1:89" ht="15.75">
      <c r="A46" s="5">
        <v>41</v>
      </c>
      <c r="B46" s="13" t="s">
        <v>131</v>
      </c>
      <c r="C46" s="14">
        <v>28</v>
      </c>
      <c r="D46" s="11">
        <v>60</v>
      </c>
      <c r="E46" s="25">
        <f t="shared" si="9"/>
        <v>88</v>
      </c>
      <c r="F46" s="14">
        <v>7</v>
      </c>
      <c r="G46" s="14">
        <v>11</v>
      </c>
      <c r="H46" s="14">
        <v>16</v>
      </c>
      <c r="I46" s="14">
        <v>37</v>
      </c>
      <c r="J46" s="14">
        <v>53</v>
      </c>
      <c r="K46" s="14">
        <v>9</v>
      </c>
      <c r="L46" s="14">
        <v>50</v>
      </c>
      <c r="M46" s="11">
        <v>94</v>
      </c>
      <c r="N46" s="11">
        <v>29</v>
      </c>
      <c r="O46" s="11">
        <v>3</v>
      </c>
      <c r="P46" s="11">
        <v>17</v>
      </c>
      <c r="Q46" s="11">
        <v>11</v>
      </c>
      <c r="R46" s="11">
        <v>75</v>
      </c>
      <c r="S46" s="14">
        <v>61</v>
      </c>
      <c r="T46" s="11">
        <v>21</v>
      </c>
      <c r="U46" s="14">
        <v>71</v>
      </c>
      <c r="V46" s="14">
        <v>44</v>
      </c>
      <c r="W46" s="11">
        <v>1</v>
      </c>
      <c r="X46" s="11">
        <v>20</v>
      </c>
      <c r="Y46" s="11">
        <v>0</v>
      </c>
      <c r="Z46" s="25">
        <f t="shared" si="10"/>
        <v>630</v>
      </c>
      <c r="AA46" s="14">
        <v>84</v>
      </c>
      <c r="AB46" s="14">
        <v>13</v>
      </c>
      <c r="AC46" s="11">
        <v>25</v>
      </c>
      <c r="AD46" s="25">
        <f t="shared" si="11"/>
        <v>122</v>
      </c>
      <c r="AE46" s="14">
        <v>58</v>
      </c>
      <c r="AF46" s="14">
        <v>57</v>
      </c>
      <c r="AG46" s="11">
        <v>25</v>
      </c>
      <c r="AH46" s="11">
        <v>42</v>
      </c>
      <c r="AI46" s="14">
        <v>11</v>
      </c>
      <c r="AJ46" s="11">
        <v>10</v>
      </c>
      <c r="AK46" s="11">
        <v>5</v>
      </c>
      <c r="AL46" s="25">
        <f t="shared" si="12"/>
        <v>208</v>
      </c>
      <c r="AM46" s="14">
        <v>97</v>
      </c>
      <c r="AN46" s="14">
        <v>26</v>
      </c>
      <c r="AO46" s="14">
        <v>41</v>
      </c>
      <c r="AP46" s="11">
        <v>10</v>
      </c>
      <c r="AQ46" s="14">
        <v>0</v>
      </c>
      <c r="AR46" s="14">
        <v>28</v>
      </c>
      <c r="AS46" s="11">
        <v>8</v>
      </c>
      <c r="AT46" s="11">
        <v>24</v>
      </c>
      <c r="AU46" s="11">
        <v>38</v>
      </c>
      <c r="AV46" s="11">
        <v>8</v>
      </c>
      <c r="AW46" s="14">
        <v>2</v>
      </c>
      <c r="AX46" s="11">
        <v>11</v>
      </c>
      <c r="AY46" s="25">
        <f t="shared" si="13"/>
        <v>293</v>
      </c>
      <c r="AZ46" s="14">
        <v>20</v>
      </c>
      <c r="BA46" s="14">
        <v>15</v>
      </c>
      <c r="BB46" s="14">
        <v>16</v>
      </c>
      <c r="BC46" s="14">
        <v>10</v>
      </c>
      <c r="BD46" s="11">
        <v>7</v>
      </c>
      <c r="BE46" s="11">
        <v>18</v>
      </c>
      <c r="BF46" s="11">
        <v>4</v>
      </c>
      <c r="BG46" s="14">
        <v>18</v>
      </c>
      <c r="BH46" s="14">
        <v>8</v>
      </c>
      <c r="BI46" s="14">
        <v>14</v>
      </c>
      <c r="BJ46" s="14">
        <v>29</v>
      </c>
      <c r="BK46" s="14">
        <v>12</v>
      </c>
      <c r="BL46" s="11">
        <v>47</v>
      </c>
      <c r="BM46" s="11">
        <v>6</v>
      </c>
      <c r="BN46" s="11">
        <v>26</v>
      </c>
      <c r="BO46" s="11">
        <v>9</v>
      </c>
      <c r="BP46" s="11">
        <v>1</v>
      </c>
      <c r="BQ46" s="25">
        <f t="shared" si="14"/>
        <v>260</v>
      </c>
      <c r="BR46" s="10">
        <v>8</v>
      </c>
      <c r="BS46" s="11">
        <v>8</v>
      </c>
      <c r="BT46" s="11">
        <v>18</v>
      </c>
      <c r="BU46" s="11">
        <v>22</v>
      </c>
      <c r="BV46" s="11">
        <v>18</v>
      </c>
      <c r="BW46" s="11">
        <v>21</v>
      </c>
      <c r="BX46" s="11">
        <v>33</v>
      </c>
      <c r="BY46" s="11">
        <v>10</v>
      </c>
      <c r="BZ46" s="11">
        <v>8</v>
      </c>
      <c r="CA46" s="11">
        <v>10</v>
      </c>
      <c r="CB46" s="25">
        <f t="shared" si="15"/>
        <v>156</v>
      </c>
      <c r="CC46" s="10">
        <v>1</v>
      </c>
      <c r="CD46" s="25">
        <f t="shared" si="16"/>
        <v>1</v>
      </c>
      <c r="CE46" s="14">
        <v>0</v>
      </c>
      <c r="CG46" s="7"/>
      <c r="CH46" s="7"/>
      <c r="CI46" s="11">
        <v>70</v>
      </c>
      <c r="CJ46" s="11">
        <v>12</v>
      </c>
      <c r="CK46" s="7">
        <f t="shared" si="17"/>
        <v>82</v>
      </c>
    </row>
    <row r="47" spans="1:89" ht="15.75">
      <c r="A47" s="5">
        <v>42</v>
      </c>
      <c r="B47" s="13" t="s">
        <v>132</v>
      </c>
      <c r="C47" s="14">
        <v>26</v>
      </c>
      <c r="D47" s="14">
        <v>51</v>
      </c>
      <c r="E47" s="25">
        <f t="shared" si="9"/>
        <v>77</v>
      </c>
      <c r="F47" s="11">
        <v>15</v>
      </c>
      <c r="G47" s="14">
        <v>10</v>
      </c>
      <c r="H47" s="14">
        <v>17</v>
      </c>
      <c r="I47" s="14">
        <v>31</v>
      </c>
      <c r="J47" s="14">
        <v>50</v>
      </c>
      <c r="K47" s="14">
        <v>12</v>
      </c>
      <c r="L47" s="14">
        <v>44</v>
      </c>
      <c r="M47" s="14">
        <v>74</v>
      </c>
      <c r="N47" s="14">
        <v>26</v>
      </c>
      <c r="O47" s="14">
        <v>5</v>
      </c>
      <c r="P47" s="14">
        <v>19</v>
      </c>
      <c r="Q47" s="14">
        <v>14</v>
      </c>
      <c r="R47" s="14">
        <v>81</v>
      </c>
      <c r="S47" s="14">
        <v>68</v>
      </c>
      <c r="T47" s="14">
        <v>22</v>
      </c>
      <c r="U47" s="14">
        <v>63</v>
      </c>
      <c r="V47" s="14">
        <v>56</v>
      </c>
      <c r="W47" s="14">
        <v>0</v>
      </c>
      <c r="X47" s="14">
        <v>26</v>
      </c>
      <c r="Y47" s="14">
        <v>0</v>
      </c>
      <c r="Z47" s="25">
        <f t="shared" si="10"/>
        <v>633</v>
      </c>
      <c r="AA47" s="14">
        <v>82</v>
      </c>
      <c r="AB47" s="14">
        <v>13</v>
      </c>
      <c r="AC47" s="14">
        <v>11</v>
      </c>
      <c r="AD47" s="25">
        <f t="shared" si="11"/>
        <v>106</v>
      </c>
      <c r="AE47" s="14">
        <v>59</v>
      </c>
      <c r="AF47" s="14">
        <v>46</v>
      </c>
      <c r="AG47" s="14">
        <v>30</v>
      </c>
      <c r="AH47" s="14">
        <v>45</v>
      </c>
      <c r="AI47" s="14">
        <v>7</v>
      </c>
      <c r="AJ47" s="14">
        <v>7</v>
      </c>
      <c r="AK47" s="14">
        <v>9</v>
      </c>
      <c r="AL47" s="25">
        <f t="shared" si="12"/>
        <v>203</v>
      </c>
      <c r="AM47" s="14">
        <v>112</v>
      </c>
      <c r="AN47" s="14">
        <v>26</v>
      </c>
      <c r="AO47" s="14">
        <v>42</v>
      </c>
      <c r="AP47" s="11">
        <v>11</v>
      </c>
      <c r="AQ47" s="14">
        <v>0</v>
      </c>
      <c r="AR47" s="14">
        <v>23</v>
      </c>
      <c r="AS47" s="14">
        <v>6</v>
      </c>
      <c r="AT47" s="14">
        <v>14</v>
      </c>
      <c r="AU47" s="14">
        <v>38</v>
      </c>
      <c r="AV47" s="14">
        <v>12</v>
      </c>
      <c r="AW47" s="14">
        <v>3</v>
      </c>
      <c r="AX47" s="14">
        <v>12</v>
      </c>
      <c r="AY47" s="25">
        <f t="shared" si="13"/>
        <v>299</v>
      </c>
      <c r="AZ47" s="14">
        <v>20</v>
      </c>
      <c r="BA47" s="14">
        <v>13</v>
      </c>
      <c r="BB47" s="14">
        <v>11</v>
      </c>
      <c r="BC47" s="14">
        <v>16</v>
      </c>
      <c r="BD47" s="14">
        <v>4</v>
      </c>
      <c r="BE47" s="14">
        <v>21</v>
      </c>
      <c r="BF47" s="14">
        <v>2</v>
      </c>
      <c r="BG47" s="14">
        <v>10</v>
      </c>
      <c r="BH47" s="14">
        <v>9</v>
      </c>
      <c r="BI47" s="14">
        <v>17</v>
      </c>
      <c r="BJ47" s="14">
        <v>31</v>
      </c>
      <c r="BK47" s="14">
        <v>9</v>
      </c>
      <c r="BL47" s="14">
        <v>47</v>
      </c>
      <c r="BM47" s="14">
        <v>5</v>
      </c>
      <c r="BN47" s="14">
        <v>33</v>
      </c>
      <c r="BO47" s="14">
        <v>11</v>
      </c>
      <c r="BP47" s="14">
        <v>0</v>
      </c>
      <c r="BQ47" s="25">
        <f t="shared" si="14"/>
        <v>259</v>
      </c>
      <c r="BR47" s="7">
        <v>11</v>
      </c>
      <c r="BS47" s="11">
        <v>10</v>
      </c>
      <c r="BT47" s="11">
        <v>17</v>
      </c>
      <c r="BU47" s="11">
        <v>24</v>
      </c>
      <c r="BV47" s="11">
        <v>18</v>
      </c>
      <c r="BW47" s="11">
        <v>20</v>
      </c>
      <c r="BX47" s="11">
        <v>33</v>
      </c>
      <c r="BY47" s="11">
        <v>10</v>
      </c>
      <c r="BZ47" s="11">
        <v>10</v>
      </c>
      <c r="CA47" s="11">
        <v>11</v>
      </c>
      <c r="CB47" s="25">
        <f t="shared" si="15"/>
        <v>164</v>
      </c>
      <c r="CC47" s="7">
        <v>0</v>
      </c>
      <c r="CD47" s="25">
        <f t="shared" si="16"/>
        <v>0</v>
      </c>
      <c r="CE47" s="14">
        <v>0</v>
      </c>
      <c r="CG47" s="7"/>
      <c r="CH47" s="7"/>
      <c r="CI47" s="11">
        <v>62</v>
      </c>
      <c r="CJ47" s="11">
        <v>9</v>
      </c>
      <c r="CK47" s="7">
        <f t="shared" si="17"/>
        <v>71</v>
      </c>
    </row>
    <row r="48" spans="1:89" ht="15.75">
      <c r="A48" s="5">
        <v>43</v>
      </c>
      <c r="B48" s="13" t="s">
        <v>133</v>
      </c>
      <c r="C48" s="14">
        <v>19</v>
      </c>
      <c r="D48" s="14">
        <v>48</v>
      </c>
      <c r="E48" s="25">
        <f t="shared" si="9"/>
        <v>67</v>
      </c>
      <c r="F48" s="11">
        <v>9</v>
      </c>
      <c r="G48" s="14">
        <v>14</v>
      </c>
      <c r="H48" s="14">
        <v>10</v>
      </c>
      <c r="I48" s="14">
        <v>29</v>
      </c>
      <c r="J48" s="14">
        <v>47</v>
      </c>
      <c r="K48" s="14">
        <v>14</v>
      </c>
      <c r="L48" s="14">
        <v>48</v>
      </c>
      <c r="M48" s="14">
        <v>86</v>
      </c>
      <c r="N48" s="14">
        <v>25</v>
      </c>
      <c r="O48" s="14">
        <v>5</v>
      </c>
      <c r="P48" s="14">
        <v>14</v>
      </c>
      <c r="Q48" s="14">
        <v>8</v>
      </c>
      <c r="R48" s="14">
        <v>66</v>
      </c>
      <c r="S48" s="14">
        <v>62</v>
      </c>
      <c r="T48" s="14">
        <v>15</v>
      </c>
      <c r="U48" s="14">
        <v>74</v>
      </c>
      <c r="V48" s="14">
        <v>42</v>
      </c>
      <c r="W48" s="14">
        <v>2</v>
      </c>
      <c r="X48" s="14">
        <v>24</v>
      </c>
      <c r="Y48" s="14">
        <v>0</v>
      </c>
      <c r="Z48" s="25">
        <f t="shared" si="10"/>
        <v>594</v>
      </c>
      <c r="AA48" s="14">
        <v>75</v>
      </c>
      <c r="AB48" s="14">
        <v>18</v>
      </c>
      <c r="AC48" s="14">
        <v>17</v>
      </c>
      <c r="AD48" s="25">
        <f t="shared" si="11"/>
        <v>110</v>
      </c>
      <c r="AE48" s="14">
        <v>47</v>
      </c>
      <c r="AF48" s="14">
        <v>58</v>
      </c>
      <c r="AG48" s="14">
        <v>24</v>
      </c>
      <c r="AH48" s="14">
        <v>33</v>
      </c>
      <c r="AI48" s="14">
        <v>6</v>
      </c>
      <c r="AJ48" s="14">
        <v>9</v>
      </c>
      <c r="AK48" s="14">
        <v>9</v>
      </c>
      <c r="AL48" s="25">
        <f t="shared" si="12"/>
        <v>186</v>
      </c>
      <c r="AM48" s="14">
        <v>109</v>
      </c>
      <c r="AN48" s="14">
        <v>33</v>
      </c>
      <c r="AO48" s="14">
        <v>49</v>
      </c>
      <c r="AP48" s="11">
        <v>9</v>
      </c>
      <c r="AQ48" s="14">
        <v>1</v>
      </c>
      <c r="AR48" s="14">
        <v>26</v>
      </c>
      <c r="AS48" s="14">
        <v>5</v>
      </c>
      <c r="AT48" s="14">
        <v>18</v>
      </c>
      <c r="AU48" s="14">
        <v>45</v>
      </c>
      <c r="AV48" s="14">
        <v>10</v>
      </c>
      <c r="AW48" s="14">
        <v>2</v>
      </c>
      <c r="AX48" s="14">
        <v>11</v>
      </c>
      <c r="AY48" s="25">
        <f t="shared" si="13"/>
        <v>318</v>
      </c>
      <c r="AZ48" s="14">
        <v>21</v>
      </c>
      <c r="BA48" s="14">
        <v>21</v>
      </c>
      <c r="BB48" s="14">
        <v>12</v>
      </c>
      <c r="BC48" s="14">
        <v>14</v>
      </c>
      <c r="BD48" s="14">
        <v>2</v>
      </c>
      <c r="BE48" s="14">
        <v>24</v>
      </c>
      <c r="BF48" s="14">
        <v>3</v>
      </c>
      <c r="BG48" s="14">
        <v>17</v>
      </c>
      <c r="BH48" s="14">
        <v>11</v>
      </c>
      <c r="BI48" s="14">
        <v>11</v>
      </c>
      <c r="BJ48" s="14">
        <v>32</v>
      </c>
      <c r="BK48" s="14">
        <v>10</v>
      </c>
      <c r="BL48" s="14">
        <v>46</v>
      </c>
      <c r="BM48" s="14">
        <v>9</v>
      </c>
      <c r="BN48" s="14">
        <v>32</v>
      </c>
      <c r="BO48" s="14">
        <v>12</v>
      </c>
      <c r="BP48" s="14">
        <v>1</v>
      </c>
      <c r="BQ48" s="25">
        <f t="shared" si="14"/>
        <v>278</v>
      </c>
      <c r="BR48" s="7">
        <v>10</v>
      </c>
      <c r="BS48" s="11">
        <v>10</v>
      </c>
      <c r="BT48" s="11">
        <v>18</v>
      </c>
      <c r="BU48" s="11">
        <v>24</v>
      </c>
      <c r="BV48" s="11">
        <v>24</v>
      </c>
      <c r="BW48" s="11">
        <v>22</v>
      </c>
      <c r="BX48" s="11">
        <v>34</v>
      </c>
      <c r="BY48" s="11">
        <v>9</v>
      </c>
      <c r="BZ48" s="11">
        <v>13</v>
      </c>
      <c r="CA48" s="11">
        <v>9</v>
      </c>
      <c r="CB48" s="25">
        <f t="shared" si="15"/>
        <v>173</v>
      </c>
      <c r="CC48" s="7">
        <v>1</v>
      </c>
      <c r="CD48" s="25">
        <f t="shared" si="16"/>
        <v>1</v>
      </c>
      <c r="CE48" s="14">
        <v>0</v>
      </c>
      <c r="CG48" s="7"/>
      <c r="CH48" s="7"/>
      <c r="CI48" s="11">
        <v>111</v>
      </c>
      <c r="CJ48" s="11">
        <v>9</v>
      </c>
      <c r="CK48" s="7">
        <f t="shared" si="17"/>
        <v>120</v>
      </c>
    </row>
    <row r="49" spans="1:89" ht="15.75">
      <c r="A49" s="5">
        <v>44</v>
      </c>
      <c r="B49" s="13" t="s">
        <v>134</v>
      </c>
      <c r="C49" s="14">
        <v>24</v>
      </c>
      <c r="D49" s="14">
        <v>58</v>
      </c>
      <c r="E49" s="25">
        <f t="shared" si="9"/>
        <v>82</v>
      </c>
      <c r="F49" s="11">
        <v>15</v>
      </c>
      <c r="G49" s="14">
        <v>14</v>
      </c>
      <c r="H49" s="14">
        <v>14</v>
      </c>
      <c r="I49" s="14">
        <v>26</v>
      </c>
      <c r="J49" s="14">
        <v>65</v>
      </c>
      <c r="K49" s="14">
        <v>14</v>
      </c>
      <c r="L49" s="14">
        <v>63</v>
      </c>
      <c r="M49" s="14">
        <v>92</v>
      </c>
      <c r="N49" s="14">
        <v>32</v>
      </c>
      <c r="O49" s="14">
        <v>4</v>
      </c>
      <c r="P49" s="14">
        <v>22</v>
      </c>
      <c r="Q49" s="14">
        <v>11</v>
      </c>
      <c r="R49" s="14">
        <v>97</v>
      </c>
      <c r="S49" s="14">
        <v>78</v>
      </c>
      <c r="T49" s="14">
        <v>18</v>
      </c>
      <c r="U49" s="14">
        <v>84</v>
      </c>
      <c r="V49" s="14">
        <v>58</v>
      </c>
      <c r="W49" s="14">
        <v>2</v>
      </c>
      <c r="X49" s="14">
        <v>31</v>
      </c>
      <c r="Y49" s="14">
        <v>0</v>
      </c>
      <c r="Z49" s="25">
        <f t="shared" si="10"/>
        <v>740</v>
      </c>
      <c r="AA49" s="14">
        <v>77</v>
      </c>
      <c r="AB49" s="14">
        <v>22</v>
      </c>
      <c r="AC49" s="14">
        <v>12</v>
      </c>
      <c r="AD49" s="25">
        <f t="shared" si="11"/>
        <v>111</v>
      </c>
      <c r="AE49" s="14">
        <v>48</v>
      </c>
      <c r="AF49" s="14">
        <v>38</v>
      </c>
      <c r="AG49" s="14">
        <v>18</v>
      </c>
      <c r="AH49" s="14">
        <v>53</v>
      </c>
      <c r="AI49" s="14">
        <v>13</v>
      </c>
      <c r="AJ49" s="14">
        <v>6</v>
      </c>
      <c r="AK49" s="14">
        <v>4</v>
      </c>
      <c r="AL49" s="25">
        <f t="shared" si="12"/>
        <v>180</v>
      </c>
      <c r="AM49" s="14">
        <v>119</v>
      </c>
      <c r="AN49" s="14">
        <v>24</v>
      </c>
      <c r="AO49" s="14">
        <v>17</v>
      </c>
      <c r="AP49" s="11">
        <v>14</v>
      </c>
      <c r="AQ49" s="14">
        <v>0</v>
      </c>
      <c r="AR49" s="14">
        <v>15</v>
      </c>
      <c r="AS49" s="14">
        <v>9</v>
      </c>
      <c r="AT49" s="14">
        <v>14</v>
      </c>
      <c r="AU49" s="14">
        <v>27</v>
      </c>
      <c r="AV49" s="14">
        <v>16</v>
      </c>
      <c r="AW49" s="14">
        <v>2</v>
      </c>
      <c r="AX49" s="14">
        <v>11</v>
      </c>
      <c r="AY49" s="25">
        <f t="shared" si="13"/>
        <v>268</v>
      </c>
      <c r="AZ49" s="14">
        <v>21</v>
      </c>
      <c r="BA49" s="14">
        <v>22</v>
      </c>
      <c r="BB49" s="14">
        <v>18</v>
      </c>
      <c r="BC49" s="14">
        <v>12</v>
      </c>
      <c r="BD49" s="14">
        <v>3</v>
      </c>
      <c r="BE49" s="14">
        <v>16</v>
      </c>
      <c r="BF49" s="14">
        <v>3</v>
      </c>
      <c r="BG49" s="14">
        <v>19</v>
      </c>
      <c r="BH49" s="14">
        <v>6</v>
      </c>
      <c r="BI49" s="14">
        <v>19</v>
      </c>
      <c r="BJ49" s="14">
        <v>18</v>
      </c>
      <c r="BK49" s="14">
        <v>9</v>
      </c>
      <c r="BL49" s="14">
        <v>33</v>
      </c>
      <c r="BM49" s="14">
        <v>7</v>
      </c>
      <c r="BN49" s="14">
        <v>22</v>
      </c>
      <c r="BO49" s="14">
        <v>13</v>
      </c>
      <c r="BP49" s="14">
        <v>0</v>
      </c>
      <c r="BQ49" s="25">
        <f t="shared" si="14"/>
        <v>241</v>
      </c>
      <c r="BR49" s="7">
        <v>6</v>
      </c>
      <c r="BS49" s="11">
        <v>12</v>
      </c>
      <c r="BT49" s="11">
        <v>6</v>
      </c>
      <c r="BU49" s="11">
        <v>6</v>
      </c>
      <c r="BV49" s="11">
        <v>10</v>
      </c>
      <c r="BW49" s="11">
        <v>6</v>
      </c>
      <c r="BX49" s="11">
        <v>7</v>
      </c>
      <c r="BY49" s="11">
        <v>2</v>
      </c>
      <c r="BZ49" s="11">
        <v>9</v>
      </c>
      <c r="CA49" s="11">
        <v>1</v>
      </c>
      <c r="CB49" s="25">
        <f t="shared" si="15"/>
        <v>65</v>
      </c>
      <c r="CC49" s="7">
        <v>0</v>
      </c>
      <c r="CD49" s="25">
        <f t="shared" si="16"/>
        <v>0</v>
      </c>
      <c r="CE49" s="14">
        <v>0</v>
      </c>
      <c r="CG49" s="7"/>
      <c r="CH49" s="7"/>
      <c r="CI49" s="11">
        <v>116</v>
      </c>
      <c r="CJ49" s="11">
        <v>17</v>
      </c>
      <c r="CK49" s="7">
        <f t="shared" si="17"/>
        <v>133</v>
      </c>
    </row>
    <row r="50" spans="1:89" s="12" customFormat="1" ht="15.75">
      <c r="A50" s="5">
        <v>45</v>
      </c>
      <c r="B50" s="13" t="s">
        <v>135</v>
      </c>
      <c r="C50" s="14">
        <v>23</v>
      </c>
      <c r="D50" s="14">
        <v>50</v>
      </c>
      <c r="E50" s="25">
        <f t="shared" si="9"/>
        <v>73</v>
      </c>
      <c r="F50" s="11">
        <v>10</v>
      </c>
      <c r="G50" s="14">
        <v>13</v>
      </c>
      <c r="H50" s="14">
        <v>14</v>
      </c>
      <c r="I50" s="14">
        <v>32</v>
      </c>
      <c r="J50" s="14">
        <v>48</v>
      </c>
      <c r="K50" s="14">
        <v>22</v>
      </c>
      <c r="L50" s="14">
        <v>49</v>
      </c>
      <c r="M50" s="14">
        <v>74</v>
      </c>
      <c r="N50" s="14">
        <v>19</v>
      </c>
      <c r="O50" s="14">
        <v>3</v>
      </c>
      <c r="P50" s="14">
        <v>38</v>
      </c>
      <c r="Q50" s="14">
        <v>13</v>
      </c>
      <c r="R50" s="14">
        <v>82</v>
      </c>
      <c r="S50" s="14">
        <v>64</v>
      </c>
      <c r="T50" s="14">
        <v>19</v>
      </c>
      <c r="U50" s="14">
        <v>58</v>
      </c>
      <c r="V50" s="14">
        <v>45</v>
      </c>
      <c r="W50" s="14">
        <v>4</v>
      </c>
      <c r="X50" s="14">
        <v>27</v>
      </c>
      <c r="Y50" s="14">
        <v>0</v>
      </c>
      <c r="Z50" s="25">
        <f t="shared" si="10"/>
        <v>634</v>
      </c>
      <c r="AA50" s="14">
        <v>78</v>
      </c>
      <c r="AB50" s="14">
        <v>16</v>
      </c>
      <c r="AC50" s="14">
        <v>17</v>
      </c>
      <c r="AD50" s="25">
        <f t="shared" si="11"/>
        <v>111</v>
      </c>
      <c r="AE50" s="14">
        <v>39</v>
      </c>
      <c r="AF50" s="14">
        <v>46</v>
      </c>
      <c r="AG50" s="14">
        <v>26</v>
      </c>
      <c r="AH50" s="14">
        <v>36</v>
      </c>
      <c r="AI50" s="14">
        <v>11</v>
      </c>
      <c r="AJ50" s="14">
        <v>7</v>
      </c>
      <c r="AK50" s="14">
        <v>2</v>
      </c>
      <c r="AL50" s="25">
        <f t="shared" si="12"/>
        <v>167</v>
      </c>
      <c r="AM50" s="14">
        <v>105</v>
      </c>
      <c r="AN50" s="14">
        <v>31</v>
      </c>
      <c r="AO50" s="14">
        <v>40</v>
      </c>
      <c r="AP50" s="11">
        <v>10</v>
      </c>
      <c r="AQ50" s="14">
        <v>0</v>
      </c>
      <c r="AR50" s="14">
        <v>19</v>
      </c>
      <c r="AS50" s="14">
        <v>7</v>
      </c>
      <c r="AT50" s="14">
        <v>21</v>
      </c>
      <c r="AU50" s="14">
        <v>40</v>
      </c>
      <c r="AV50" s="14">
        <v>12</v>
      </c>
      <c r="AW50" s="14">
        <v>3</v>
      </c>
      <c r="AX50" s="14">
        <v>13</v>
      </c>
      <c r="AY50" s="25">
        <f t="shared" si="13"/>
        <v>301</v>
      </c>
      <c r="AZ50" s="14">
        <v>24</v>
      </c>
      <c r="BA50" s="14">
        <v>14</v>
      </c>
      <c r="BB50" s="14">
        <v>13</v>
      </c>
      <c r="BC50" s="14">
        <v>12</v>
      </c>
      <c r="BD50" s="14">
        <v>6</v>
      </c>
      <c r="BE50" s="14">
        <v>23</v>
      </c>
      <c r="BF50" s="14">
        <v>3</v>
      </c>
      <c r="BG50" s="14">
        <v>14</v>
      </c>
      <c r="BH50" s="14">
        <v>9</v>
      </c>
      <c r="BI50" s="14">
        <v>7</v>
      </c>
      <c r="BJ50" s="14">
        <v>26</v>
      </c>
      <c r="BK50" s="14">
        <v>10</v>
      </c>
      <c r="BL50" s="14">
        <v>38</v>
      </c>
      <c r="BM50" s="14">
        <v>4</v>
      </c>
      <c r="BN50" s="14">
        <v>29</v>
      </c>
      <c r="BO50" s="14">
        <v>8</v>
      </c>
      <c r="BP50" s="14">
        <v>0</v>
      </c>
      <c r="BQ50" s="25">
        <f t="shared" si="14"/>
        <v>240</v>
      </c>
      <c r="BR50" s="7">
        <v>5</v>
      </c>
      <c r="BS50" s="11">
        <v>5</v>
      </c>
      <c r="BT50" s="11">
        <v>10</v>
      </c>
      <c r="BU50" s="11">
        <v>15</v>
      </c>
      <c r="BV50" s="11">
        <v>17</v>
      </c>
      <c r="BW50" s="11">
        <v>16</v>
      </c>
      <c r="BX50" s="11">
        <v>30</v>
      </c>
      <c r="BY50" s="11">
        <v>6</v>
      </c>
      <c r="BZ50" s="11">
        <v>6</v>
      </c>
      <c r="CA50" s="11">
        <v>11</v>
      </c>
      <c r="CB50" s="25">
        <f t="shared" si="15"/>
        <v>121</v>
      </c>
      <c r="CC50" s="7">
        <v>0</v>
      </c>
      <c r="CD50" s="25">
        <f t="shared" si="16"/>
        <v>0</v>
      </c>
      <c r="CE50" s="14">
        <v>0</v>
      </c>
      <c r="CG50" s="10"/>
      <c r="CH50" s="10"/>
      <c r="CI50" s="11">
        <v>126</v>
      </c>
      <c r="CJ50" s="11">
        <v>18</v>
      </c>
      <c r="CK50" s="7">
        <f t="shared" si="17"/>
        <v>144</v>
      </c>
    </row>
    <row r="51" spans="1:89" ht="15.75">
      <c r="A51" s="5">
        <v>46</v>
      </c>
      <c r="B51" s="13" t="s">
        <v>136</v>
      </c>
      <c r="C51" s="14">
        <v>21</v>
      </c>
      <c r="D51" s="14">
        <v>66</v>
      </c>
      <c r="E51" s="25">
        <f t="shared" si="9"/>
        <v>87</v>
      </c>
      <c r="F51" s="14">
        <v>13</v>
      </c>
      <c r="G51" s="14">
        <v>17</v>
      </c>
      <c r="H51" s="14">
        <v>15</v>
      </c>
      <c r="I51" s="14">
        <v>35</v>
      </c>
      <c r="J51" s="14">
        <v>51</v>
      </c>
      <c r="K51" s="14">
        <v>12</v>
      </c>
      <c r="L51" s="14">
        <v>47</v>
      </c>
      <c r="M51" s="14">
        <v>76</v>
      </c>
      <c r="N51" s="14">
        <v>20</v>
      </c>
      <c r="O51" s="14">
        <v>5</v>
      </c>
      <c r="P51" s="14">
        <v>15</v>
      </c>
      <c r="Q51" s="14">
        <v>15</v>
      </c>
      <c r="R51" s="14">
        <v>92</v>
      </c>
      <c r="S51" s="14">
        <v>60</v>
      </c>
      <c r="T51" s="14">
        <v>19</v>
      </c>
      <c r="U51" s="14">
        <v>57</v>
      </c>
      <c r="V51" s="14">
        <v>47</v>
      </c>
      <c r="W51" s="14">
        <v>1</v>
      </c>
      <c r="X51" s="14">
        <v>24</v>
      </c>
      <c r="Y51" s="14">
        <v>0</v>
      </c>
      <c r="Z51" s="25">
        <f t="shared" si="10"/>
        <v>621</v>
      </c>
      <c r="AA51" s="14">
        <v>72</v>
      </c>
      <c r="AB51" s="14">
        <v>15</v>
      </c>
      <c r="AC51" s="14">
        <v>16</v>
      </c>
      <c r="AD51" s="25">
        <f t="shared" si="11"/>
        <v>103</v>
      </c>
      <c r="AE51" s="14">
        <v>53</v>
      </c>
      <c r="AF51" s="14">
        <v>40</v>
      </c>
      <c r="AG51" s="14">
        <v>20</v>
      </c>
      <c r="AH51" s="14">
        <v>39</v>
      </c>
      <c r="AI51" s="14">
        <v>17</v>
      </c>
      <c r="AJ51" s="14">
        <v>10</v>
      </c>
      <c r="AK51" s="14">
        <v>13</v>
      </c>
      <c r="AL51" s="25">
        <f t="shared" si="12"/>
        <v>192</v>
      </c>
      <c r="AM51" s="14">
        <v>106</v>
      </c>
      <c r="AN51" s="14">
        <v>22</v>
      </c>
      <c r="AO51" s="14">
        <v>40</v>
      </c>
      <c r="AP51" s="11">
        <v>7</v>
      </c>
      <c r="AQ51" s="14">
        <v>1</v>
      </c>
      <c r="AR51" s="14">
        <v>22</v>
      </c>
      <c r="AS51" s="14">
        <v>7</v>
      </c>
      <c r="AT51" s="14">
        <v>12</v>
      </c>
      <c r="AU51" s="14">
        <v>41</v>
      </c>
      <c r="AV51" s="14">
        <v>10</v>
      </c>
      <c r="AW51" s="14">
        <v>5</v>
      </c>
      <c r="AX51" s="14">
        <v>8</v>
      </c>
      <c r="AY51" s="25">
        <f t="shared" si="13"/>
        <v>281</v>
      </c>
      <c r="AZ51" s="14">
        <v>22</v>
      </c>
      <c r="BA51" s="14">
        <v>15</v>
      </c>
      <c r="BB51" s="14">
        <v>10</v>
      </c>
      <c r="BC51" s="14">
        <v>8</v>
      </c>
      <c r="BD51" s="14">
        <v>6</v>
      </c>
      <c r="BE51" s="14">
        <v>11</v>
      </c>
      <c r="BF51" s="14">
        <v>0</v>
      </c>
      <c r="BG51" s="14">
        <v>15</v>
      </c>
      <c r="BH51" s="14">
        <v>9</v>
      </c>
      <c r="BI51" s="14">
        <v>9</v>
      </c>
      <c r="BJ51" s="14">
        <v>25</v>
      </c>
      <c r="BK51" s="14">
        <v>5</v>
      </c>
      <c r="BL51" s="14">
        <v>31</v>
      </c>
      <c r="BM51" s="14">
        <v>3</v>
      </c>
      <c r="BN51" s="14">
        <v>27</v>
      </c>
      <c r="BO51" s="14">
        <v>3</v>
      </c>
      <c r="BP51" s="14">
        <v>0</v>
      </c>
      <c r="BQ51" s="25">
        <f t="shared" si="14"/>
        <v>199</v>
      </c>
      <c r="BR51" s="7">
        <v>7</v>
      </c>
      <c r="BS51" s="11">
        <v>4</v>
      </c>
      <c r="BT51" s="11">
        <v>8</v>
      </c>
      <c r="BU51" s="11">
        <v>11</v>
      </c>
      <c r="BV51" s="11">
        <v>13</v>
      </c>
      <c r="BW51" s="11">
        <v>12</v>
      </c>
      <c r="BX51" s="11">
        <v>21</v>
      </c>
      <c r="BY51" s="11">
        <v>6</v>
      </c>
      <c r="BZ51" s="11">
        <v>2</v>
      </c>
      <c r="CA51" s="11">
        <v>9</v>
      </c>
      <c r="CB51" s="25">
        <f t="shared" si="15"/>
        <v>93</v>
      </c>
      <c r="CC51" s="7">
        <v>2</v>
      </c>
      <c r="CD51" s="25">
        <f t="shared" si="16"/>
        <v>2</v>
      </c>
      <c r="CE51" s="14">
        <v>0</v>
      </c>
      <c r="CG51" s="7"/>
      <c r="CH51" s="7"/>
      <c r="CI51" s="11">
        <v>61</v>
      </c>
      <c r="CJ51" s="11">
        <v>9</v>
      </c>
      <c r="CK51" s="7">
        <f t="shared" si="17"/>
        <v>70</v>
      </c>
    </row>
    <row r="52" spans="1:89" s="12" customFormat="1" ht="15.75">
      <c r="A52" s="5">
        <v>47</v>
      </c>
      <c r="B52" s="13" t="s">
        <v>137</v>
      </c>
      <c r="C52" s="14">
        <v>19</v>
      </c>
      <c r="D52" s="11">
        <v>40</v>
      </c>
      <c r="E52" s="25">
        <f t="shared" si="9"/>
        <v>59</v>
      </c>
      <c r="F52" s="11">
        <v>10</v>
      </c>
      <c r="G52" s="14">
        <v>15</v>
      </c>
      <c r="H52" s="14">
        <v>12</v>
      </c>
      <c r="I52" s="14">
        <v>22</v>
      </c>
      <c r="J52" s="14">
        <v>41</v>
      </c>
      <c r="K52" s="14">
        <v>15</v>
      </c>
      <c r="L52" s="14">
        <v>53</v>
      </c>
      <c r="M52" s="11">
        <v>75</v>
      </c>
      <c r="N52" s="11">
        <v>40</v>
      </c>
      <c r="O52" s="11">
        <v>6</v>
      </c>
      <c r="P52" s="11">
        <v>23</v>
      </c>
      <c r="Q52" s="11">
        <v>18</v>
      </c>
      <c r="R52" s="11">
        <v>62</v>
      </c>
      <c r="S52" s="14">
        <v>69</v>
      </c>
      <c r="T52" s="11">
        <v>20</v>
      </c>
      <c r="U52" s="14">
        <v>57</v>
      </c>
      <c r="V52" s="14">
        <v>62</v>
      </c>
      <c r="W52" s="11">
        <v>1</v>
      </c>
      <c r="X52" s="11">
        <v>27</v>
      </c>
      <c r="Y52" s="11">
        <v>0</v>
      </c>
      <c r="Z52" s="25">
        <f t="shared" si="10"/>
        <v>628</v>
      </c>
      <c r="AA52" s="14">
        <v>47</v>
      </c>
      <c r="AB52" s="14">
        <v>17</v>
      </c>
      <c r="AC52" s="11">
        <v>9</v>
      </c>
      <c r="AD52" s="25">
        <f t="shared" si="11"/>
        <v>73</v>
      </c>
      <c r="AE52" s="14">
        <v>41</v>
      </c>
      <c r="AF52" s="14">
        <v>43</v>
      </c>
      <c r="AG52" s="11">
        <v>13</v>
      </c>
      <c r="AH52" s="11">
        <v>37</v>
      </c>
      <c r="AI52" s="14">
        <v>9</v>
      </c>
      <c r="AJ52" s="11">
        <v>13</v>
      </c>
      <c r="AK52" s="11">
        <v>6</v>
      </c>
      <c r="AL52" s="25">
        <f t="shared" si="12"/>
        <v>162</v>
      </c>
      <c r="AM52" s="14">
        <v>108</v>
      </c>
      <c r="AN52" s="14">
        <v>47</v>
      </c>
      <c r="AO52" s="14">
        <v>21</v>
      </c>
      <c r="AP52" s="11">
        <v>26</v>
      </c>
      <c r="AQ52" s="14">
        <v>0</v>
      </c>
      <c r="AR52" s="14">
        <v>14</v>
      </c>
      <c r="AS52" s="11">
        <v>15</v>
      </c>
      <c r="AT52" s="11">
        <v>11</v>
      </c>
      <c r="AU52" s="11">
        <v>29</v>
      </c>
      <c r="AV52" s="11">
        <v>7</v>
      </c>
      <c r="AW52" s="14">
        <v>0</v>
      </c>
      <c r="AX52" s="11">
        <v>24</v>
      </c>
      <c r="AY52" s="25">
        <f t="shared" si="13"/>
        <v>302</v>
      </c>
      <c r="AZ52" s="14">
        <v>31</v>
      </c>
      <c r="BA52" s="14">
        <v>12</v>
      </c>
      <c r="BB52" s="14">
        <v>18</v>
      </c>
      <c r="BC52" s="14">
        <v>13</v>
      </c>
      <c r="BD52" s="11">
        <v>1</v>
      </c>
      <c r="BE52" s="11">
        <v>17</v>
      </c>
      <c r="BF52" s="11">
        <v>0</v>
      </c>
      <c r="BG52" s="14">
        <v>27</v>
      </c>
      <c r="BH52" s="14">
        <v>5</v>
      </c>
      <c r="BI52" s="14">
        <v>12</v>
      </c>
      <c r="BJ52" s="14">
        <v>11</v>
      </c>
      <c r="BK52" s="14">
        <v>11</v>
      </c>
      <c r="BL52" s="11">
        <v>19</v>
      </c>
      <c r="BM52" s="11">
        <v>9</v>
      </c>
      <c r="BN52" s="11">
        <v>25</v>
      </c>
      <c r="BO52" s="11">
        <v>6</v>
      </c>
      <c r="BP52" s="11">
        <v>2</v>
      </c>
      <c r="BQ52" s="25">
        <f t="shared" si="14"/>
        <v>219</v>
      </c>
      <c r="BR52" s="10">
        <v>14</v>
      </c>
      <c r="BS52" s="11">
        <v>15</v>
      </c>
      <c r="BT52" s="11">
        <v>11</v>
      </c>
      <c r="BU52" s="11">
        <v>9</v>
      </c>
      <c r="BV52" s="11">
        <v>11</v>
      </c>
      <c r="BW52" s="11">
        <v>14</v>
      </c>
      <c r="BX52" s="11">
        <v>22</v>
      </c>
      <c r="BY52" s="11">
        <v>9</v>
      </c>
      <c r="BZ52" s="11">
        <v>4</v>
      </c>
      <c r="CA52" s="11">
        <v>7</v>
      </c>
      <c r="CB52" s="25">
        <f t="shared" si="15"/>
        <v>116</v>
      </c>
      <c r="CC52" s="10">
        <v>4</v>
      </c>
      <c r="CD52" s="25">
        <f t="shared" si="16"/>
        <v>4</v>
      </c>
      <c r="CE52" s="14">
        <v>0</v>
      </c>
      <c r="CG52" s="10"/>
      <c r="CH52" s="10"/>
      <c r="CI52" s="11">
        <v>151</v>
      </c>
      <c r="CJ52" s="11">
        <v>22</v>
      </c>
      <c r="CK52" s="7">
        <f t="shared" si="17"/>
        <v>173</v>
      </c>
    </row>
    <row r="53" spans="1:89" ht="15.75">
      <c r="A53" s="5">
        <v>48</v>
      </c>
      <c r="B53" s="13" t="s">
        <v>138</v>
      </c>
      <c r="C53" s="14">
        <v>26</v>
      </c>
      <c r="D53" s="11">
        <v>56</v>
      </c>
      <c r="E53" s="25">
        <f t="shared" si="9"/>
        <v>82</v>
      </c>
      <c r="F53" s="11">
        <v>12</v>
      </c>
      <c r="G53" s="14">
        <v>13</v>
      </c>
      <c r="H53" s="14">
        <v>19</v>
      </c>
      <c r="I53" s="14">
        <v>27</v>
      </c>
      <c r="J53" s="14">
        <v>53</v>
      </c>
      <c r="K53" s="14">
        <v>19</v>
      </c>
      <c r="L53" s="14">
        <v>62</v>
      </c>
      <c r="M53" s="11">
        <v>71</v>
      </c>
      <c r="N53" s="11">
        <v>32</v>
      </c>
      <c r="O53" s="11">
        <v>4</v>
      </c>
      <c r="P53" s="11">
        <v>15</v>
      </c>
      <c r="Q53" s="11">
        <v>10</v>
      </c>
      <c r="R53" s="11">
        <v>77</v>
      </c>
      <c r="S53" s="14">
        <v>65</v>
      </c>
      <c r="T53" s="11">
        <v>14</v>
      </c>
      <c r="U53" s="14">
        <v>61</v>
      </c>
      <c r="V53" s="14">
        <v>46</v>
      </c>
      <c r="W53" s="11">
        <v>5</v>
      </c>
      <c r="X53" s="11">
        <v>28</v>
      </c>
      <c r="Y53" s="11">
        <v>0</v>
      </c>
      <c r="Z53" s="25">
        <f t="shared" si="10"/>
        <v>633</v>
      </c>
      <c r="AA53" s="14">
        <v>48</v>
      </c>
      <c r="AB53" s="14">
        <v>16</v>
      </c>
      <c r="AC53" s="11">
        <v>15</v>
      </c>
      <c r="AD53" s="25">
        <f t="shared" si="11"/>
        <v>79</v>
      </c>
      <c r="AE53" s="14">
        <v>37</v>
      </c>
      <c r="AF53" s="14">
        <v>25</v>
      </c>
      <c r="AG53" s="11">
        <v>14</v>
      </c>
      <c r="AH53" s="11">
        <v>44</v>
      </c>
      <c r="AI53" s="14">
        <v>16</v>
      </c>
      <c r="AJ53" s="11">
        <v>13</v>
      </c>
      <c r="AK53" s="11">
        <v>8</v>
      </c>
      <c r="AL53" s="25">
        <f t="shared" si="12"/>
        <v>157</v>
      </c>
      <c r="AM53" s="14">
        <v>116</v>
      </c>
      <c r="AN53" s="14">
        <v>21</v>
      </c>
      <c r="AO53" s="14">
        <v>21</v>
      </c>
      <c r="AP53" s="11">
        <v>7</v>
      </c>
      <c r="AQ53" s="14">
        <v>1</v>
      </c>
      <c r="AR53" s="14">
        <v>11</v>
      </c>
      <c r="AS53" s="11">
        <v>8</v>
      </c>
      <c r="AT53" s="11">
        <v>18</v>
      </c>
      <c r="AU53" s="11">
        <v>24</v>
      </c>
      <c r="AV53" s="11">
        <v>16</v>
      </c>
      <c r="AW53" s="14">
        <v>4</v>
      </c>
      <c r="AX53" s="11">
        <v>3</v>
      </c>
      <c r="AY53" s="25">
        <f t="shared" si="13"/>
        <v>250</v>
      </c>
      <c r="AZ53" s="14">
        <v>15</v>
      </c>
      <c r="BA53" s="14">
        <v>11</v>
      </c>
      <c r="BB53" s="14">
        <v>12</v>
      </c>
      <c r="BC53" s="14">
        <v>6</v>
      </c>
      <c r="BD53" s="11">
        <v>7</v>
      </c>
      <c r="BE53" s="11">
        <v>10</v>
      </c>
      <c r="BF53" s="11">
        <v>1</v>
      </c>
      <c r="BG53" s="14">
        <v>17</v>
      </c>
      <c r="BH53" s="14">
        <v>5</v>
      </c>
      <c r="BI53" s="14">
        <v>14</v>
      </c>
      <c r="BJ53" s="14">
        <v>18</v>
      </c>
      <c r="BK53" s="14">
        <v>7</v>
      </c>
      <c r="BL53" s="11">
        <v>26</v>
      </c>
      <c r="BM53" s="11">
        <v>5</v>
      </c>
      <c r="BN53" s="11">
        <v>24</v>
      </c>
      <c r="BO53" s="11">
        <v>7</v>
      </c>
      <c r="BP53" s="11">
        <v>0</v>
      </c>
      <c r="BQ53" s="25">
        <f t="shared" si="14"/>
        <v>185</v>
      </c>
      <c r="BR53" s="10">
        <v>14</v>
      </c>
      <c r="BS53" s="11">
        <v>7</v>
      </c>
      <c r="BT53" s="11">
        <v>6</v>
      </c>
      <c r="BU53" s="11">
        <v>4</v>
      </c>
      <c r="BV53" s="11">
        <v>3</v>
      </c>
      <c r="BW53" s="11">
        <v>4</v>
      </c>
      <c r="BX53" s="11">
        <v>5</v>
      </c>
      <c r="BY53" s="11">
        <v>1</v>
      </c>
      <c r="BZ53" s="11">
        <v>4</v>
      </c>
      <c r="CA53" s="11">
        <v>2</v>
      </c>
      <c r="CB53" s="25">
        <f t="shared" si="15"/>
        <v>50</v>
      </c>
      <c r="CC53" s="10">
        <v>1</v>
      </c>
      <c r="CD53" s="25">
        <f t="shared" si="16"/>
        <v>1</v>
      </c>
      <c r="CE53" s="14">
        <v>0</v>
      </c>
      <c r="CG53" s="7"/>
      <c r="CH53" s="7"/>
      <c r="CI53" s="11">
        <v>73</v>
      </c>
      <c r="CJ53" s="11">
        <v>17</v>
      </c>
      <c r="CK53" s="7">
        <f t="shared" si="17"/>
        <v>90</v>
      </c>
    </row>
    <row r="54" spans="1:89" s="12" customFormat="1" ht="15.75">
      <c r="A54" s="5">
        <v>49</v>
      </c>
      <c r="B54" s="13" t="s">
        <v>139</v>
      </c>
      <c r="C54" s="14">
        <v>24</v>
      </c>
      <c r="D54" s="14">
        <v>59</v>
      </c>
      <c r="E54" s="25">
        <f t="shared" si="9"/>
        <v>83</v>
      </c>
      <c r="F54" s="11">
        <v>8</v>
      </c>
      <c r="G54" s="14">
        <v>13</v>
      </c>
      <c r="H54" s="14">
        <v>14</v>
      </c>
      <c r="I54" s="14">
        <v>23</v>
      </c>
      <c r="J54" s="14">
        <v>46</v>
      </c>
      <c r="K54" s="14">
        <v>16</v>
      </c>
      <c r="L54" s="14">
        <v>50</v>
      </c>
      <c r="M54" s="14">
        <v>67</v>
      </c>
      <c r="N54" s="14">
        <v>16</v>
      </c>
      <c r="O54" s="14">
        <v>1</v>
      </c>
      <c r="P54" s="14">
        <v>24</v>
      </c>
      <c r="Q54" s="14">
        <v>9</v>
      </c>
      <c r="R54" s="14">
        <v>75</v>
      </c>
      <c r="S54" s="14">
        <v>56</v>
      </c>
      <c r="T54" s="14">
        <v>16</v>
      </c>
      <c r="U54" s="14">
        <v>61</v>
      </c>
      <c r="V54" s="14">
        <v>37</v>
      </c>
      <c r="W54" s="14">
        <v>2</v>
      </c>
      <c r="X54" s="14">
        <v>26</v>
      </c>
      <c r="Y54" s="14">
        <v>1</v>
      </c>
      <c r="Z54" s="25">
        <f t="shared" si="10"/>
        <v>561</v>
      </c>
      <c r="AA54" s="14">
        <v>46</v>
      </c>
      <c r="AB54" s="14">
        <v>17</v>
      </c>
      <c r="AC54" s="14">
        <v>10</v>
      </c>
      <c r="AD54" s="25">
        <f t="shared" si="11"/>
        <v>73</v>
      </c>
      <c r="AE54" s="14">
        <v>47</v>
      </c>
      <c r="AF54" s="14">
        <v>33</v>
      </c>
      <c r="AG54" s="14">
        <v>13</v>
      </c>
      <c r="AH54" s="14">
        <v>42</v>
      </c>
      <c r="AI54" s="14">
        <v>13</v>
      </c>
      <c r="AJ54" s="14">
        <v>14</v>
      </c>
      <c r="AK54" s="14">
        <v>8</v>
      </c>
      <c r="AL54" s="25">
        <f t="shared" si="12"/>
        <v>170</v>
      </c>
      <c r="AM54" s="14">
        <v>95</v>
      </c>
      <c r="AN54" s="14">
        <v>48</v>
      </c>
      <c r="AO54" s="14">
        <v>29</v>
      </c>
      <c r="AP54" s="11">
        <v>21</v>
      </c>
      <c r="AQ54" s="14">
        <v>1</v>
      </c>
      <c r="AR54" s="14">
        <v>12</v>
      </c>
      <c r="AS54" s="14">
        <v>11</v>
      </c>
      <c r="AT54" s="14">
        <v>17</v>
      </c>
      <c r="AU54" s="14">
        <v>31</v>
      </c>
      <c r="AV54" s="14">
        <v>14</v>
      </c>
      <c r="AW54" s="14">
        <v>2</v>
      </c>
      <c r="AX54" s="14">
        <v>5</v>
      </c>
      <c r="AY54" s="25">
        <f t="shared" si="13"/>
        <v>286</v>
      </c>
      <c r="AZ54" s="14">
        <v>19</v>
      </c>
      <c r="BA54" s="14">
        <v>34</v>
      </c>
      <c r="BB54" s="14">
        <v>6</v>
      </c>
      <c r="BC54" s="14">
        <v>12</v>
      </c>
      <c r="BD54" s="14">
        <v>5</v>
      </c>
      <c r="BE54" s="14">
        <v>15</v>
      </c>
      <c r="BF54" s="14">
        <v>0</v>
      </c>
      <c r="BG54" s="14">
        <v>23</v>
      </c>
      <c r="BH54" s="14">
        <v>4</v>
      </c>
      <c r="BI54" s="14">
        <v>9</v>
      </c>
      <c r="BJ54" s="14">
        <v>18</v>
      </c>
      <c r="BK54" s="14">
        <v>6</v>
      </c>
      <c r="BL54" s="14">
        <v>24</v>
      </c>
      <c r="BM54" s="14">
        <v>4</v>
      </c>
      <c r="BN54" s="14">
        <v>19</v>
      </c>
      <c r="BO54" s="14">
        <v>5</v>
      </c>
      <c r="BP54" s="14">
        <v>1</v>
      </c>
      <c r="BQ54" s="25">
        <f t="shared" si="14"/>
        <v>204</v>
      </c>
      <c r="BR54" s="7">
        <v>4</v>
      </c>
      <c r="BS54" s="11">
        <v>11</v>
      </c>
      <c r="BT54" s="11">
        <v>2</v>
      </c>
      <c r="BU54" s="11">
        <v>3</v>
      </c>
      <c r="BV54" s="11">
        <v>2</v>
      </c>
      <c r="BW54" s="11">
        <v>1</v>
      </c>
      <c r="BX54" s="11">
        <v>2</v>
      </c>
      <c r="BY54" s="11">
        <v>2</v>
      </c>
      <c r="BZ54" s="11">
        <v>0</v>
      </c>
      <c r="CA54" s="11">
        <v>2</v>
      </c>
      <c r="CB54" s="25">
        <f t="shared" si="15"/>
        <v>29</v>
      </c>
      <c r="CC54" s="7">
        <v>2</v>
      </c>
      <c r="CD54" s="25">
        <f t="shared" si="16"/>
        <v>2</v>
      </c>
      <c r="CE54" s="14">
        <v>0</v>
      </c>
      <c r="CG54" s="10"/>
      <c r="CH54" s="10"/>
      <c r="CI54" s="11">
        <v>91</v>
      </c>
      <c r="CJ54" s="11">
        <v>17</v>
      </c>
      <c r="CK54" s="7">
        <f t="shared" si="17"/>
        <v>108</v>
      </c>
    </row>
    <row r="55" spans="1:89" ht="15.75">
      <c r="A55" s="5">
        <v>50</v>
      </c>
      <c r="B55" s="13" t="s">
        <v>140</v>
      </c>
      <c r="C55" s="14">
        <v>18</v>
      </c>
      <c r="D55" s="14">
        <v>42</v>
      </c>
      <c r="E55" s="25">
        <f t="shared" si="9"/>
        <v>60</v>
      </c>
      <c r="F55" s="11">
        <v>10</v>
      </c>
      <c r="G55" s="14">
        <v>16</v>
      </c>
      <c r="H55" s="14">
        <v>12</v>
      </c>
      <c r="I55" s="14">
        <v>17</v>
      </c>
      <c r="J55" s="14">
        <v>35</v>
      </c>
      <c r="K55" s="14">
        <v>12</v>
      </c>
      <c r="L55" s="14">
        <v>46</v>
      </c>
      <c r="M55" s="14">
        <v>66</v>
      </c>
      <c r="N55" s="14">
        <v>31</v>
      </c>
      <c r="O55" s="14">
        <v>5</v>
      </c>
      <c r="P55" s="14">
        <v>11</v>
      </c>
      <c r="Q55" s="14">
        <v>14</v>
      </c>
      <c r="R55" s="14">
        <v>58</v>
      </c>
      <c r="S55" s="14">
        <v>58</v>
      </c>
      <c r="T55" s="14">
        <v>18</v>
      </c>
      <c r="U55" s="14">
        <v>48</v>
      </c>
      <c r="V55" s="14">
        <v>49</v>
      </c>
      <c r="W55" s="14">
        <v>2</v>
      </c>
      <c r="X55" s="14">
        <v>15</v>
      </c>
      <c r="Y55" s="14">
        <v>0</v>
      </c>
      <c r="Z55" s="25">
        <f t="shared" si="10"/>
        <v>523</v>
      </c>
      <c r="AA55" s="14">
        <v>35</v>
      </c>
      <c r="AB55" s="14">
        <v>18</v>
      </c>
      <c r="AC55" s="14">
        <v>5</v>
      </c>
      <c r="AD55" s="25">
        <f t="shared" si="11"/>
        <v>58</v>
      </c>
      <c r="AE55" s="14">
        <v>25</v>
      </c>
      <c r="AF55" s="14">
        <v>32</v>
      </c>
      <c r="AG55" s="14">
        <v>8</v>
      </c>
      <c r="AH55" s="14">
        <v>23</v>
      </c>
      <c r="AI55" s="14">
        <v>12</v>
      </c>
      <c r="AJ55" s="14">
        <v>10</v>
      </c>
      <c r="AK55" s="14">
        <v>3</v>
      </c>
      <c r="AL55" s="25">
        <f t="shared" si="12"/>
        <v>113</v>
      </c>
      <c r="AM55" s="14">
        <v>90</v>
      </c>
      <c r="AN55" s="14">
        <v>41</v>
      </c>
      <c r="AO55" s="14">
        <v>24</v>
      </c>
      <c r="AP55" s="11">
        <v>27</v>
      </c>
      <c r="AQ55" s="14">
        <v>0</v>
      </c>
      <c r="AR55" s="14">
        <v>10</v>
      </c>
      <c r="AS55" s="14">
        <v>12</v>
      </c>
      <c r="AT55" s="14">
        <v>7</v>
      </c>
      <c r="AU55" s="14">
        <v>25</v>
      </c>
      <c r="AV55" s="14">
        <v>13</v>
      </c>
      <c r="AW55" s="14">
        <v>1</v>
      </c>
      <c r="AX55" s="14">
        <v>20</v>
      </c>
      <c r="AY55" s="25">
        <f t="shared" si="13"/>
        <v>270</v>
      </c>
      <c r="AZ55" s="14">
        <v>18</v>
      </c>
      <c r="BA55" s="14">
        <v>9</v>
      </c>
      <c r="BB55" s="14">
        <v>16</v>
      </c>
      <c r="BC55" s="14">
        <v>8</v>
      </c>
      <c r="BD55" s="14">
        <v>4</v>
      </c>
      <c r="BE55" s="14">
        <v>13</v>
      </c>
      <c r="BF55" s="14">
        <v>0</v>
      </c>
      <c r="BG55" s="14">
        <v>27</v>
      </c>
      <c r="BH55" s="14">
        <v>4</v>
      </c>
      <c r="BI55" s="14">
        <v>11</v>
      </c>
      <c r="BJ55" s="14">
        <v>11</v>
      </c>
      <c r="BK55" s="14">
        <v>5</v>
      </c>
      <c r="BL55" s="14">
        <v>23</v>
      </c>
      <c r="BM55" s="14">
        <v>7</v>
      </c>
      <c r="BN55" s="14">
        <v>21</v>
      </c>
      <c r="BO55" s="14">
        <v>4</v>
      </c>
      <c r="BP55" s="14">
        <v>2</v>
      </c>
      <c r="BQ55" s="25">
        <f t="shared" si="14"/>
        <v>183</v>
      </c>
      <c r="BR55" s="7">
        <v>15</v>
      </c>
      <c r="BS55" s="11">
        <v>13</v>
      </c>
      <c r="BT55" s="11">
        <v>10</v>
      </c>
      <c r="BU55" s="11">
        <v>10</v>
      </c>
      <c r="BV55" s="11">
        <v>11</v>
      </c>
      <c r="BW55" s="11">
        <v>11</v>
      </c>
      <c r="BX55" s="11">
        <v>18</v>
      </c>
      <c r="BY55" s="11">
        <v>9</v>
      </c>
      <c r="BZ55" s="11">
        <v>3</v>
      </c>
      <c r="CA55" s="11">
        <v>6</v>
      </c>
      <c r="CB55" s="25">
        <f t="shared" si="15"/>
        <v>106</v>
      </c>
      <c r="CC55" s="7">
        <v>3</v>
      </c>
      <c r="CD55" s="25">
        <f t="shared" si="16"/>
        <v>3</v>
      </c>
      <c r="CE55" s="14">
        <v>0</v>
      </c>
      <c r="CG55" s="7"/>
      <c r="CH55" s="7"/>
      <c r="CI55" s="11">
        <v>132</v>
      </c>
      <c r="CJ55" s="11">
        <v>17</v>
      </c>
      <c r="CK55" s="7">
        <f t="shared" si="17"/>
        <v>149</v>
      </c>
    </row>
    <row r="56" spans="1:89" ht="15.75">
      <c r="A56" s="5">
        <v>51</v>
      </c>
      <c r="B56" s="13" t="s">
        <v>141</v>
      </c>
      <c r="C56" s="14">
        <v>14</v>
      </c>
      <c r="D56" s="14">
        <v>38</v>
      </c>
      <c r="E56" s="25">
        <f t="shared" si="9"/>
        <v>52</v>
      </c>
      <c r="F56" s="11">
        <v>8</v>
      </c>
      <c r="G56" s="14">
        <v>9</v>
      </c>
      <c r="H56" s="14">
        <v>6</v>
      </c>
      <c r="I56" s="14">
        <v>21</v>
      </c>
      <c r="J56" s="14">
        <v>32</v>
      </c>
      <c r="K56" s="14">
        <v>13</v>
      </c>
      <c r="L56" s="14">
        <v>38</v>
      </c>
      <c r="M56" s="14">
        <v>62</v>
      </c>
      <c r="N56" s="14">
        <v>36</v>
      </c>
      <c r="O56" s="14">
        <v>3</v>
      </c>
      <c r="P56" s="14">
        <v>18</v>
      </c>
      <c r="Q56" s="14">
        <v>17</v>
      </c>
      <c r="R56" s="14">
        <v>50</v>
      </c>
      <c r="S56" s="14">
        <v>58</v>
      </c>
      <c r="T56" s="14">
        <v>17</v>
      </c>
      <c r="U56" s="14">
        <v>49</v>
      </c>
      <c r="V56" s="14">
        <v>51</v>
      </c>
      <c r="W56" s="14">
        <v>1</v>
      </c>
      <c r="X56" s="14">
        <v>18</v>
      </c>
      <c r="Y56" s="14">
        <v>0</v>
      </c>
      <c r="Z56" s="25">
        <f t="shared" si="10"/>
        <v>507</v>
      </c>
      <c r="AA56" s="14">
        <v>40</v>
      </c>
      <c r="AB56" s="14">
        <v>16</v>
      </c>
      <c r="AC56" s="14">
        <v>7</v>
      </c>
      <c r="AD56" s="25">
        <f t="shared" si="11"/>
        <v>63</v>
      </c>
      <c r="AE56" s="14">
        <v>32</v>
      </c>
      <c r="AF56" s="14">
        <v>22</v>
      </c>
      <c r="AG56" s="14">
        <v>11</v>
      </c>
      <c r="AH56" s="14">
        <v>37</v>
      </c>
      <c r="AI56" s="14">
        <v>10</v>
      </c>
      <c r="AJ56" s="14">
        <v>4</v>
      </c>
      <c r="AK56" s="14">
        <v>5</v>
      </c>
      <c r="AL56" s="25">
        <f t="shared" si="12"/>
        <v>121</v>
      </c>
      <c r="AM56" s="14">
        <v>82</v>
      </c>
      <c r="AN56" s="14">
        <v>37</v>
      </c>
      <c r="AO56" s="14">
        <v>21</v>
      </c>
      <c r="AP56" s="11">
        <v>25</v>
      </c>
      <c r="AQ56" s="14">
        <v>0</v>
      </c>
      <c r="AR56" s="14">
        <v>14</v>
      </c>
      <c r="AS56" s="14">
        <v>11</v>
      </c>
      <c r="AT56" s="14">
        <v>11</v>
      </c>
      <c r="AU56" s="14">
        <v>33</v>
      </c>
      <c r="AV56" s="14">
        <v>7</v>
      </c>
      <c r="AW56" s="14">
        <v>2</v>
      </c>
      <c r="AX56" s="14">
        <v>16</v>
      </c>
      <c r="AY56" s="25">
        <f t="shared" si="13"/>
        <v>259</v>
      </c>
      <c r="AZ56" s="14">
        <v>14</v>
      </c>
      <c r="BA56" s="14">
        <v>12</v>
      </c>
      <c r="BB56" s="14">
        <v>14</v>
      </c>
      <c r="BC56" s="14">
        <v>7</v>
      </c>
      <c r="BD56" s="14">
        <v>4</v>
      </c>
      <c r="BE56" s="14">
        <v>10</v>
      </c>
      <c r="BF56" s="14">
        <v>1</v>
      </c>
      <c r="BG56" s="14">
        <v>25</v>
      </c>
      <c r="BH56" s="14">
        <v>8</v>
      </c>
      <c r="BI56" s="14">
        <v>7</v>
      </c>
      <c r="BJ56" s="14">
        <v>19</v>
      </c>
      <c r="BK56" s="14">
        <v>5</v>
      </c>
      <c r="BL56" s="14">
        <v>23</v>
      </c>
      <c r="BM56" s="14">
        <v>7</v>
      </c>
      <c r="BN56" s="14">
        <v>16</v>
      </c>
      <c r="BO56" s="14">
        <v>5</v>
      </c>
      <c r="BP56" s="14">
        <v>1</v>
      </c>
      <c r="BQ56" s="25">
        <f t="shared" si="14"/>
        <v>178</v>
      </c>
      <c r="BR56" s="7">
        <v>14</v>
      </c>
      <c r="BS56" s="11">
        <v>12</v>
      </c>
      <c r="BT56" s="11">
        <v>11</v>
      </c>
      <c r="BU56" s="11">
        <v>6</v>
      </c>
      <c r="BV56" s="11">
        <v>10</v>
      </c>
      <c r="BW56" s="11">
        <v>11</v>
      </c>
      <c r="BX56" s="11">
        <v>20</v>
      </c>
      <c r="BY56" s="11">
        <v>7</v>
      </c>
      <c r="BZ56" s="11">
        <v>6</v>
      </c>
      <c r="CA56" s="11">
        <v>5</v>
      </c>
      <c r="CB56" s="25">
        <f t="shared" si="15"/>
        <v>102</v>
      </c>
      <c r="CC56" s="7">
        <v>2</v>
      </c>
      <c r="CD56" s="25">
        <f t="shared" si="16"/>
        <v>2</v>
      </c>
      <c r="CE56" s="14">
        <v>0</v>
      </c>
      <c r="CG56" s="7"/>
      <c r="CH56" s="7"/>
      <c r="CI56" s="11">
        <v>29</v>
      </c>
      <c r="CJ56" s="11">
        <v>3</v>
      </c>
      <c r="CK56" s="7">
        <f t="shared" si="17"/>
        <v>32</v>
      </c>
    </row>
    <row r="57" spans="1:89" s="12" customFormat="1" ht="15.75">
      <c r="A57" s="5">
        <v>52</v>
      </c>
      <c r="B57" s="13" t="s">
        <v>142</v>
      </c>
      <c r="C57" s="14">
        <v>23</v>
      </c>
      <c r="D57" s="14">
        <v>48</v>
      </c>
      <c r="E57" s="25">
        <f t="shared" si="9"/>
        <v>71</v>
      </c>
      <c r="F57" s="11">
        <v>11</v>
      </c>
      <c r="G57" s="14">
        <v>14</v>
      </c>
      <c r="H57" s="14">
        <v>11</v>
      </c>
      <c r="I57" s="14">
        <v>22</v>
      </c>
      <c r="J57" s="14">
        <v>54</v>
      </c>
      <c r="K57" s="14">
        <v>18</v>
      </c>
      <c r="L57" s="14">
        <v>38</v>
      </c>
      <c r="M57" s="14">
        <v>66</v>
      </c>
      <c r="N57" s="14">
        <v>21</v>
      </c>
      <c r="O57" s="14">
        <v>1</v>
      </c>
      <c r="P57" s="14">
        <v>25</v>
      </c>
      <c r="Q57" s="14">
        <v>11</v>
      </c>
      <c r="R57" s="14">
        <v>78</v>
      </c>
      <c r="S57" s="14">
        <v>54</v>
      </c>
      <c r="T57" s="14">
        <v>19</v>
      </c>
      <c r="U57" s="14">
        <v>53</v>
      </c>
      <c r="V57" s="14">
        <v>48</v>
      </c>
      <c r="W57" s="14">
        <v>1</v>
      </c>
      <c r="X57" s="14">
        <v>27</v>
      </c>
      <c r="Y57" s="14">
        <v>0</v>
      </c>
      <c r="Z57" s="25">
        <f t="shared" si="10"/>
        <v>572</v>
      </c>
      <c r="AA57" s="14">
        <v>52</v>
      </c>
      <c r="AB57" s="14">
        <v>13</v>
      </c>
      <c r="AC57" s="14">
        <v>17</v>
      </c>
      <c r="AD57" s="25">
        <f t="shared" si="11"/>
        <v>82</v>
      </c>
      <c r="AE57" s="14">
        <v>36</v>
      </c>
      <c r="AF57" s="14">
        <v>34</v>
      </c>
      <c r="AG57" s="14">
        <v>10</v>
      </c>
      <c r="AH57" s="14">
        <v>37</v>
      </c>
      <c r="AI57" s="14">
        <v>11</v>
      </c>
      <c r="AJ57" s="14">
        <v>10</v>
      </c>
      <c r="AK57" s="14">
        <v>3</v>
      </c>
      <c r="AL57" s="25">
        <f t="shared" si="12"/>
        <v>141</v>
      </c>
      <c r="AM57" s="14">
        <v>89</v>
      </c>
      <c r="AN57" s="14">
        <v>18</v>
      </c>
      <c r="AO57" s="14">
        <v>16</v>
      </c>
      <c r="AP57" s="11">
        <v>7</v>
      </c>
      <c r="AQ57" s="14">
        <v>0</v>
      </c>
      <c r="AR57" s="14">
        <v>8</v>
      </c>
      <c r="AS57" s="14">
        <v>8</v>
      </c>
      <c r="AT57" s="14">
        <v>10</v>
      </c>
      <c r="AU57" s="14">
        <v>20</v>
      </c>
      <c r="AV57" s="14">
        <v>10</v>
      </c>
      <c r="AW57" s="14">
        <v>2</v>
      </c>
      <c r="AX57" s="14">
        <v>4</v>
      </c>
      <c r="AY57" s="25">
        <f t="shared" si="13"/>
        <v>192</v>
      </c>
      <c r="AZ57" s="14">
        <v>13</v>
      </c>
      <c r="BA57" s="14">
        <v>13</v>
      </c>
      <c r="BB57" s="14">
        <v>9</v>
      </c>
      <c r="BC57" s="14">
        <v>15</v>
      </c>
      <c r="BD57" s="14">
        <v>3</v>
      </c>
      <c r="BE57" s="14">
        <v>11</v>
      </c>
      <c r="BF57" s="14">
        <v>2</v>
      </c>
      <c r="BG57" s="14">
        <v>13</v>
      </c>
      <c r="BH57" s="14">
        <v>2</v>
      </c>
      <c r="BI57" s="14">
        <v>10</v>
      </c>
      <c r="BJ57" s="14">
        <v>18</v>
      </c>
      <c r="BK57" s="14">
        <v>7</v>
      </c>
      <c r="BL57" s="14">
        <v>20</v>
      </c>
      <c r="BM57" s="14">
        <v>11</v>
      </c>
      <c r="BN57" s="14">
        <v>13</v>
      </c>
      <c r="BO57" s="14">
        <v>5</v>
      </c>
      <c r="BP57" s="14">
        <v>0</v>
      </c>
      <c r="BQ57" s="25">
        <f t="shared" si="14"/>
        <v>165</v>
      </c>
      <c r="BR57" s="7">
        <v>8</v>
      </c>
      <c r="BS57" s="11">
        <v>8</v>
      </c>
      <c r="BT57" s="11">
        <v>3</v>
      </c>
      <c r="BU57" s="11">
        <v>4</v>
      </c>
      <c r="BV57" s="11">
        <v>4</v>
      </c>
      <c r="BW57" s="11">
        <v>6</v>
      </c>
      <c r="BX57" s="11">
        <v>9</v>
      </c>
      <c r="BY57" s="11">
        <v>1</v>
      </c>
      <c r="BZ57" s="11">
        <v>9</v>
      </c>
      <c r="CA57" s="11">
        <v>1</v>
      </c>
      <c r="CB57" s="25">
        <f t="shared" si="15"/>
        <v>53</v>
      </c>
      <c r="CC57" s="7">
        <v>0</v>
      </c>
      <c r="CD57" s="25">
        <f t="shared" si="16"/>
        <v>0</v>
      </c>
      <c r="CE57" s="14">
        <v>0</v>
      </c>
      <c r="CG57" s="10"/>
      <c r="CH57" s="10"/>
      <c r="CI57" s="11">
        <v>143</v>
      </c>
      <c r="CJ57" s="11">
        <v>24</v>
      </c>
      <c r="CK57" s="7">
        <f t="shared" si="17"/>
        <v>167</v>
      </c>
    </row>
    <row r="58" spans="1:89" ht="15.75">
      <c r="A58" s="5">
        <v>53</v>
      </c>
      <c r="B58" s="13" t="s">
        <v>143</v>
      </c>
      <c r="C58" s="14">
        <v>19</v>
      </c>
      <c r="D58" s="11">
        <v>48</v>
      </c>
      <c r="E58" s="25">
        <f t="shared" si="9"/>
        <v>67</v>
      </c>
      <c r="F58" s="11">
        <v>10</v>
      </c>
      <c r="G58" s="14">
        <v>15</v>
      </c>
      <c r="H58" s="14">
        <v>12</v>
      </c>
      <c r="I58" s="14">
        <v>27</v>
      </c>
      <c r="J58" s="14">
        <v>44</v>
      </c>
      <c r="K58" s="14">
        <v>15</v>
      </c>
      <c r="L58" s="14">
        <v>44</v>
      </c>
      <c r="M58" s="11">
        <v>59</v>
      </c>
      <c r="N58" s="11">
        <v>26</v>
      </c>
      <c r="O58" s="11">
        <v>4</v>
      </c>
      <c r="P58" s="11">
        <v>16</v>
      </c>
      <c r="Q58" s="11">
        <v>12</v>
      </c>
      <c r="R58" s="11">
        <v>72</v>
      </c>
      <c r="S58" s="14">
        <v>56</v>
      </c>
      <c r="T58" s="11">
        <v>13</v>
      </c>
      <c r="U58" s="14">
        <v>65</v>
      </c>
      <c r="V58" s="14">
        <v>40</v>
      </c>
      <c r="W58" s="11">
        <v>5</v>
      </c>
      <c r="X58" s="11">
        <v>24</v>
      </c>
      <c r="Y58" s="11">
        <v>0</v>
      </c>
      <c r="Z58" s="25">
        <f t="shared" si="10"/>
        <v>559</v>
      </c>
      <c r="AA58" s="14">
        <v>45</v>
      </c>
      <c r="AB58" s="14">
        <v>18</v>
      </c>
      <c r="AC58" s="11">
        <v>8</v>
      </c>
      <c r="AD58" s="25">
        <f t="shared" si="11"/>
        <v>71</v>
      </c>
      <c r="AE58" s="14">
        <v>37</v>
      </c>
      <c r="AF58" s="14">
        <v>27</v>
      </c>
      <c r="AG58" s="11">
        <v>12</v>
      </c>
      <c r="AH58" s="11">
        <v>31</v>
      </c>
      <c r="AI58" s="14">
        <v>9</v>
      </c>
      <c r="AJ58" s="11">
        <v>14</v>
      </c>
      <c r="AK58" s="11">
        <v>5</v>
      </c>
      <c r="AL58" s="25">
        <f t="shared" si="12"/>
        <v>135</v>
      </c>
      <c r="AM58" s="14">
        <v>80</v>
      </c>
      <c r="AN58" s="14">
        <v>30</v>
      </c>
      <c r="AO58" s="14">
        <v>23</v>
      </c>
      <c r="AP58" s="11">
        <v>16</v>
      </c>
      <c r="AQ58" s="14">
        <v>1</v>
      </c>
      <c r="AR58" s="14">
        <v>12</v>
      </c>
      <c r="AS58" s="11">
        <v>8</v>
      </c>
      <c r="AT58" s="11">
        <v>15</v>
      </c>
      <c r="AU58" s="11">
        <v>29</v>
      </c>
      <c r="AV58" s="11">
        <v>9</v>
      </c>
      <c r="AW58" s="14">
        <v>1</v>
      </c>
      <c r="AX58" s="11">
        <v>3</v>
      </c>
      <c r="AY58" s="25">
        <f t="shared" si="13"/>
        <v>227</v>
      </c>
      <c r="AZ58" s="14">
        <v>10</v>
      </c>
      <c r="BA58" s="14">
        <v>10</v>
      </c>
      <c r="BB58" s="14">
        <v>6</v>
      </c>
      <c r="BC58" s="14">
        <v>8</v>
      </c>
      <c r="BD58" s="11">
        <v>4</v>
      </c>
      <c r="BE58" s="11">
        <v>8</v>
      </c>
      <c r="BF58" s="11">
        <v>0</v>
      </c>
      <c r="BG58" s="14">
        <v>21</v>
      </c>
      <c r="BH58" s="14">
        <v>2</v>
      </c>
      <c r="BI58" s="14">
        <v>10</v>
      </c>
      <c r="BJ58" s="14">
        <v>17</v>
      </c>
      <c r="BK58" s="14">
        <v>7</v>
      </c>
      <c r="BL58" s="11">
        <v>16</v>
      </c>
      <c r="BM58" s="11">
        <v>5</v>
      </c>
      <c r="BN58" s="11">
        <v>12</v>
      </c>
      <c r="BO58" s="11">
        <v>1</v>
      </c>
      <c r="BP58" s="11">
        <v>0</v>
      </c>
      <c r="BQ58" s="25">
        <f t="shared" si="14"/>
        <v>137</v>
      </c>
      <c r="BR58" s="10">
        <v>7</v>
      </c>
      <c r="BS58" s="11">
        <v>3</v>
      </c>
      <c r="BT58" s="11">
        <v>4</v>
      </c>
      <c r="BU58" s="11">
        <v>4</v>
      </c>
      <c r="BV58" s="11">
        <v>0</v>
      </c>
      <c r="BW58" s="11">
        <v>4</v>
      </c>
      <c r="BX58" s="11">
        <v>3</v>
      </c>
      <c r="BY58" s="11">
        <v>1</v>
      </c>
      <c r="BZ58" s="11">
        <v>6</v>
      </c>
      <c r="CA58" s="11">
        <v>1</v>
      </c>
      <c r="CB58" s="25">
        <f t="shared" si="15"/>
        <v>33</v>
      </c>
      <c r="CC58" s="10">
        <v>1</v>
      </c>
      <c r="CD58" s="25">
        <f t="shared" si="16"/>
        <v>1</v>
      </c>
      <c r="CE58" s="14">
        <v>0</v>
      </c>
      <c r="CG58" s="7"/>
      <c r="CH58" s="7"/>
      <c r="CI58" s="11">
        <v>69</v>
      </c>
      <c r="CJ58" s="11">
        <v>5</v>
      </c>
      <c r="CK58" s="7">
        <f t="shared" si="17"/>
        <v>74</v>
      </c>
    </row>
    <row r="59" spans="1:89" ht="15.75">
      <c r="A59" s="5">
        <v>54</v>
      </c>
      <c r="B59" s="13" t="s">
        <v>144</v>
      </c>
      <c r="C59" s="14">
        <v>16</v>
      </c>
      <c r="D59" s="11">
        <v>53</v>
      </c>
      <c r="E59" s="25">
        <f t="shared" si="9"/>
        <v>69</v>
      </c>
      <c r="F59" s="11">
        <v>7</v>
      </c>
      <c r="G59" s="14">
        <v>13</v>
      </c>
      <c r="H59" s="14">
        <v>16</v>
      </c>
      <c r="I59" s="14">
        <v>33</v>
      </c>
      <c r="J59" s="14">
        <v>39</v>
      </c>
      <c r="K59" s="14">
        <v>13</v>
      </c>
      <c r="L59" s="14">
        <v>33</v>
      </c>
      <c r="M59" s="11">
        <v>67</v>
      </c>
      <c r="N59" s="11">
        <v>24</v>
      </c>
      <c r="O59" s="11">
        <v>2</v>
      </c>
      <c r="P59" s="11">
        <v>17</v>
      </c>
      <c r="Q59" s="11">
        <v>13</v>
      </c>
      <c r="R59" s="11">
        <v>69</v>
      </c>
      <c r="S59" s="14">
        <v>59</v>
      </c>
      <c r="T59" s="11">
        <v>15</v>
      </c>
      <c r="U59" s="14">
        <v>61</v>
      </c>
      <c r="V59" s="14">
        <v>46</v>
      </c>
      <c r="W59" s="11">
        <v>1</v>
      </c>
      <c r="X59" s="11">
        <v>14</v>
      </c>
      <c r="Y59" s="11">
        <v>0</v>
      </c>
      <c r="Z59" s="25">
        <f t="shared" si="10"/>
        <v>542</v>
      </c>
      <c r="AA59" s="14">
        <v>47</v>
      </c>
      <c r="AB59" s="14">
        <v>16</v>
      </c>
      <c r="AC59" s="11">
        <v>12</v>
      </c>
      <c r="AD59" s="25">
        <f t="shared" si="11"/>
        <v>75</v>
      </c>
      <c r="AE59" s="14">
        <v>29</v>
      </c>
      <c r="AF59" s="14">
        <v>28</v>
      </c>
      <c r="AG59" s="11">
        <v>10</v>
      </c>
      <c r="AH59" s="11">
        <v>29</v>
      </c>
      <c r="AI59" s="14">
        <v>7</v>
      </c>
      <c r="AJ59" s="11">
        <v>5</v>
      </c>
      <c r="AK59" s="11">
        <v>5</v>
      </c>
      <c r="AL59" s="25">
        <f t="shared" si="12"/>
        <v>113</v>
      </c>
      <c r="AM59" s="14">
        <v>95</v>
      </c>
      <c r="AN59" s="14">
        <v>17</v>
      </c>
      <c r="AO59" s="14">
        <v>14</v>
      </c>
      <c r="AP59" s="11">
        <v>7</v>
      </c>
      <c r="AQ59" s="14">
        <v>0</v>
      </c>
      <c r="AR59" s="14">
        <v>14</v>
      </c>
      <c r="AS59" s="11">
        <v>5</v>
      </c>
      <c r="AT59" s="11">
        <v>6</v>
      </c>
      <c r="AU59" s="11">
        <v>30</v>
      </c>
      <c r="AV59" s="11">
        <v>10</v>
      </c>
      <c r="AW59" s="14">
        <v>1</v>
      </c>
      <c r="AX59" s="11">
        <v>9</v>
      </c>
      <c r="AY59" s="25">
        <f t="shared" si="13"/>
        <v>208</v>
      </c>
      <c r="AZ59" s="14">
        <v>16</v>
      </c>
      <c r="BA59" s="14">
        <v>14</v>
      </c>
      <c r="BB59" s="14">
        <v>9</v>
      </c>
      <c r="BC59" s="14">
        <v>8</v>
      </c>
      <c r="BD59" s="11">
        <v>3</v>
      </c>
      <c r="BE59" s="11">
        <v>15</v>
      </c>
      <c r="BF59" s="11">
        <v>2</v>
      </c>
      <c r="BG59" s="14">
        <v>10</v>
      </c>
      <c r="BH59" s="14">
        <v>9</v>
      </c>
      <c r="BI59" s="14">
        <v>4</v>
      </c>
      <c r="BJ59" s="14">
        <v>17</v>
      </c>
      <c r="BK59" s="14">
        <v>7</v>
      </c>
      <c r="BL59" s="11">
        <v>25</v>
      </c>
      <c r="BM59" s="11">
        <v>7</v>
      </c>
      <c r="BN59" s="11">
        <v>11</v>
      </c>
      <c r="BO59" s="11">
        <v>4</v>
      </c>
      <c r="BP59" s="11">
        <v>1</v>
      </c>
      <c r="BQ59" s="25">
        <f t="shared" si="14"/>
        <v>162</v>
      </c>
      <c r="BR59" s="10">
        <v>9</v>
      </c>
      <c r="BS59" s="11">
        <v>4</v>
      </c>
      <c r="BT59" s="11">
        <v>7</v>
      </c>
      <c r="BU59" s="11">
        <v>6</v>
      </c>
      <c r="BV59" s="11">
        <v>2</v>
      </c>
      <c r="BW59" s="11">
        <v>2</v>
      </c>
      <c r="BX59" s="11">
        <v>7</v>
      </c>
      <c r="BY59" s="11">
        <v>1</v>
      </c>
      <c r="BZ59" s="11">
        <v>5</v>
      </c>
      <c r="CA59" s="11">
        <v>5</v>
      </c>
      <c r="CB59" s="25">
        <f t="shared" si="15"/>
        <v>48</v>
      </c>
      <c r="CC59" s="10">
        <v>0</v>
      </c>
      <c r="CD59" s="25">
        <f t="shared" si="16"/>
        <v>0</v>
      </c>
      <c r="CE59" s="14">
        <v>0</v>
      </c>
      <c r="CG59" s="7"/>
      <c r="CH59" s="7"/>
      <c r="CI59" s="11">
        <v>77</v>
      </c>
      <c r="CJ59" s="11">
        <v>12</v>
      </c>
      <c r="CK59" s="7">
        <f t="shared" si="17"/>
        <v>89</v>
      </c>
    </row>
    <row r="60" spans="1:89" s="12" customFormat="1" ht="15.75">
      <c r="A60" s="5">
        <v>55</v>
      </c>
      <c r="B60" s="13" t="s">
        <v>145</v>
      </c>
      <c r="C60" s="14">
        <v>23</v>
      </c>
      <c r="D60" s="11">
        <v>43</v>
      </c>
      <c r="E60" s="25">
        <f t="shared" si="9"/>
        <v>66</v>
      </c>
      <c r="F60" s="11">
        <v>6</v>
      </c>
      <c r="G60" s="14">
        <v>11</v>
      </c>
      <c r="H60" s="14">
        <v>12</v>
      </c>
      <c r="I60" s="14">
        <v>18</v>
      </c>
      <c r="J60" s="14">
        <v>39</v>
      </c>
      <c r="K60" s="14">
        <v>11</v>
      </c>
      <c r="L60" s="14">
        <v>49</v>
      </c>
      <c r="M60" s="11">
        <v>71</v>
      </c>
      <c r="N60" s="11">
        <v>23</v>
      </c>
      <c r="O60" s="11">
        <v>2</v>
      </c>
      <c r="P60" s="11">
        <v>13</v>
      </c>
      <c r="Q60" s="11">
        <v>12</v>
      </c>
      <c r="R60" s="11">
        <v>75</v>
      </c>
      <c r="S60" s="14">
        <v>61</v>
      </c>
      <c r="T60" s="11">
        <v>11</v>
      </c>
      <c r="U60" s="14">
        <v>47</v>
      </c>
      <c r="V60" s="14">
        <v>29</v>
      </c>
      <c r="W60" s="11">
        <v>2</v>
      </c>
      <c r="X60" s="11">
        <v>23</v>
      </c>
      <c r="Y60" s="11">
        <v>0</v>
      </c>
      <c r="Z60" s="25">
        <f t="shared" si="10"/>
        <v>515</v>
      </c>
      <c r="AA60" s="14">
        <v>60</v>
      </c>
      <c r="AB60" s="14">
        <v>14</v>
      </c>
      <c r="AC60" s="11">
        <v>18</v>
      </c>
      <c r="AD60" s="25">
        <f t="shared" si="11"/>
        <v>92</v>
      </c>
      <c r="AE60" s="14">
        <v>36</v>
      </c>
      <c r="AF60" s="14">
        <v>23</v>
      </c>
      <c r="AG60" s="11">
        <v>12</v>
      </c>
      <c r="AH60" s="11">
        <v>30</v>
      </c>
      <c r="AI60" s="14">
        <v>9</v>
      </c>
      <c r="AJ60" s="11">
        <v>7</v>
      </c>
      <c r="AK60" s="11">
        <v>5</v>
      </c>
      <c r="AL60" s="25">
        <f t="shared" si="12"/>
        <v>122</v>
      </c>
      <c r="AM60" s="14">
        <v>91</v>
      </c>
      <c r="AN60" s="14">
        <v>22</v>
      </c>
      <c r="AO60" s="14">
        <v>21</v>
      </c>
      <c r="AP60" s="11">
        <v>10</v>
      </c>
      <c r="AQ60" s="14">
        <v>0</v>
      </c>
      <c r="AR60" s="14">
        <v>13</v>
      </c>
      <c r="AS60" s="11">
        <v>5</v>
      </c>
      <c r="AT60" s="11">
        <v>6</v>
      </c>
      <c r="AU60" s="11">
        <v>20</v>
      </c>
      <c r="AV60" s="11">
        <v>7</v>
      </c>
      <c r="AW60" s="14">
        <v>3</v>
      </c>
      <c r="AX60" s="11">
        <v>8</v>
      </c>
      <c r="AY60" s="25">
        <f t="shared" si="13"/>
        <v>206</v>
      </c>
      <c r="AZ60" s="14">
        <v>17</v>
      </c>
      <c r="BA60" s="14">
        <v>15</v>
      </c>
      <c r="BB60" s="14">
        <v>12</v>
      </c>
      <c r="BC60" s="14">
        <v>7</v>
      </c>
      <c r="BD60" s="11">
        <v>2</v>
      </c>
      <c r="BE60" s="11">
        <v>19</v>
      </c>
      <c r="BF60" s="11">
        <v>3</v>
      </c>
      <c r="BG60" s="14">
        <v>12</v>
      </c>
      <c r="BH60" s="14">
        <v>3</v>
      </c>
      <c r="BI60" s="14">
        <v>15</v>
      </c>
      <c r="BJ60" s="14">
        <v>15</v>
      </c>
      <c r="BK60" s="14">
        <v>7</v>
      </c>
      <c r="BL60" s="11">
        <v>27</v>
      </c>
      <c r="BM60" s="11">
        <v>5</v>
      </c>
      <c r="BN60" s="11">
        <v>15</v>
      </c>
      <c r="BO60" s="11">
        <v>5</v>
      </c>
      <c r="BP60" s="11">
        <v>0</v>
      </c>
      <c r="BQ60" s="25">
        <f t="shared" si="14"/>
        <v>179</v>
      </c>
      <c r="BR60" s="10">
        <v>6</v>
      </c>
      <c r="BS60" s="11">
        <v>4</v>
      </c>
      <c r="BT60" s="11">
        <v>3</v>
      </c>
      <c r="BU60" s="11">
        <v>5</v>
      </c>
      <c r="BV60" s="11">
        <v>3</v>
      </c>
      <c r="BW60" s="11">
        <v>4</v>
      </c>
      <c r="BX60" s="11">
        <v>4</v>
      </c>
      <c r="BY60" s="11">
        <v>1</v>
      </c>
      <c r="BZ60" s="11">
        <v>3</v>
      </c>
      <c r="CA60" s="11">
        <v>0</v>
      </c>
      <c r="CB60" s="25">
        <f t="shared" si="15"/>
        <v>33</v>
      </c>
      <c r="CC60" s="10">
        <v>1</v>
      </c>
      <c r="CD60" s="25">
        <f t="shared" si="16"/>
        <v>1</v>
      </c>
      <c r="CE60" s="14">
        <v>0</v>
      </c>
      <c r="CG60" s="10"/>
      <c r="CH60" s="10"/>
      <c r="CI60" s="11">
        <v>124</v>
      </c>
      <c r="CJ60" s="11">
        <v>20</v>
      </c>
      <c r="CK60" s="7">
        <f t="shared" si="17"/>
        <v>144</v>
      </c>
    </row>
    <row r="61" spans="1:89" ht="15.75">
      <c r="A61" s="5">
        <v>56</v>
      </c>
      <c r="B61" s="13" t="s">
        <v>146</v>
      </c>
      <c r="C61" s="14">
        <v>15</v>
      </c>
      <c r="D61" s="14">
        <v>42</v>
      </c>
      <c r="E61" s="25">
        <f t="shared" si="9"/>
        <v>57</v>
      </c>
      <c r="F61" s="11">
        <v>7</v>
      </c>
      <c r="G61" s="14">
        <v>8</v>
      </c>
      <c r="H61" s="14">
        <v>12</v>
      </c>
      <c r="I61" s="14">
        <v>21</v>
      </c>
      <c r="J61" s="14">
        <v>37</v>
      </c>
      <c r="K61" s="14">
        <v>11</v>
      </c>
      <c r="L61" s="14">
        <v>46</v>
      </c>
      <c r="M61" s="14">
        <v>53</v>
      </c>
      <c r="N61" s="14">
        <v>19</v>
      </c>
      <c r="O61" s="14">
        <v>7</v>
      </c>
      <c r="P61" s="14">
        <v>7</v>
      </c>
      <c r="Q61" s="14">
        <v>3</v>
      </c>
      <c r="R61" s="14">
        <v>44</v>
      </c>
      <c r="S61" s="14">
        <v>45</v>
      </c>
      <c r="T61" s="14">
        <v>10</v>
      </c>
      <c r="U61" s="14">
        <v>59</v>
      </c>
      <c r="V61" s="14">
        <v>40</v>
      </c>
      <c r="W61" s="14">
        <v>3</v>
      </c>
      <c r="X61" s="14">
        <v>24</v>
      </c>
      <c r="Y61" s="14">
        <v>1</v>
      </c>
      <c r="Z61" s="25">
        <f t="shared" si="10"/>
        <v>457</v>
      </c>
      <c r="AA61" s="14">
        <v>31</v>
      </c>
      <c r="AB61" s="14">
        <v>11</v>
      </c>
      <c r="AC61" s="14">
        <v>14</v>
      </c>
      <c r="AD61" s="25">
        <f t="shared" si="11"/>
        <v>56</v>
      </c>
      <c r="AE61" s="14">
        <v>20</v>
      </c>
      <c r="AF61" s="14">
        <v>30</v>
      </c>
      <c r="AG61" s="14">
        <v>13</v>
      </c>
      <c r="AH61" s="14">
        <v>22</v>
      </c>
      <c r="AI61" s="14">
        <v>11</v>
      </c>
      <c r="AJ61" s="14">
        <v>9</v>
      </c>
      <c r="AK61" s="14">
        <v>10</v>
      </c>
      <c r="AL61" s="25">
        <f t="shared" si="12"/>
        <v>115</v>
      </c>
      <c r="AM61" s="14">
        <v>82</v>
      </c>
      <c r="AN61" s="14">
        <v>18</v>
      </c>
      <c r="AO61" s="14">
        <v>11</v>
      </c>
      <c r="AP61" s="11">
        <v>6</v>
      </c>
      <c r="AQ61" s="14">
        <v>1</v>
      </c>
      <c r="AR61" s="14">
        <v>9</v>
      </c>
      <c r="AS61" s="14">
        <v>3</v>
      </c>
      <c r="AT61" s="14">
        <v>15</v>
      </c>
      <c r="AU61" s="14">
        <v>21</v>
      </c>
      <c r="AV61" s="14">
        <v>7</v>
      </c>
      <c r="AW61" s="14">
        <v>3</v>
      </c>
      <c r="AX61" s="14">
        <v>7</v>
      </c>
      <c r="AY61" s="25">
        <f t="shared" si="13"/>
        <v>183</v>
      </c>
      <c r="AZ61" s="14">
        <v>14</v>
      </c>
      <c r="BA61" s="14">
        <v>18</v>
      </c>
      <c r="BB61" s="14">
        <v>7</v>
      </c>
      <c r="BC61" s="14">
        <v>4</v>
      </c>
      <c r="BD61" s="14">
        <v>3</v>
      </c>
      <c r="BE61" s="14">
        <v>8</v>
      </c>
      <c r="BF61" s="14">
        <v>0</v>
      </c>
      <c r="BG61" s="14">
        <v>13</v>
      </c>
      <c r="BH61" s="14">
        <v>7</v>
      </c>
      <c r="BI61" s="14">
        <v>8</v>
      </c>
      <c r="BJ61" s="14">
        <v>13</v>
      </c>
      <c r="BK61" s="14">
        <v>12</v>
      </c>
      <c r="BL61" s="14">
        <v>20</v>
      </c>
      <c r="BM61" s="14">
        <v>11</v>
      </c>
      <c r="BN61" s="14">
        <v>10</v>
      </c>
      <c r="BO61" s="14">
        <v>6</v>
      </c>
      <c r="BP61" s="14">
        <v>0</v>
      </c>
      <c r="BQ61" s="25">
        <f t="shared" si="14"/>
        <v>154</v>
      </c>
      <c r="BR61" s="7">
        <v>8</v>
      </c>
      <c r="BS61" s="11">
        <v>10</v>
      </c>
      <c r="BT61" s="11">
        <v>1</v>
      </c>
      <c r="BU61" s="11">
        <v>5</v>
      </c>
      <c r="BV61" s="11">
        <v>9</v>
      </c>
      <c r="BW61" s="11">
        <v>3</v>
      </c>
      <c r="BX61" s="11">
        <v>6</v>
      </c>
      <c r="BY61" s="11">
        <v>1</v>
      </c>
      <c r="BZ61" s="11">
        <v>6</v>
      </c>
      <c r="CA61" s="11">
        <v>2</v>
      </c>
      <c r="CB61" s="25">
        <f t="shared" si="15"/>
        <v>51</v>
      </c>
      <c r="CC61" s="7">
        <v>0</v>
      </c>
      <c r="CD61" s="25">
        <f t="shared" si="16"/>
        <v>0</v>
      </c>
      <c r="CE61" s="14">
        <v>0</v>
      </c>
      <c r="CG61" s="7"/>
      <c r="CH61" s="7"/>
      <c r="CI61" s="11">
        <v>124</v>
      </c>
      <c r="CJ61" s="11">
        <v>18</v>
      </c>
      <c r="CK61" s="7">
        <f t="shared" si="17"/>
        <v>142</v>
      </c>
    </row>
    <row r="62" spans="1:89" ht="15.75">
      <c r="A62" s="5">
        <v>57</v>
      </c>
      <c r="B62" s="13" t="s">
        <v>147</v>
      </c>
      <c r="C62" s="14">
        <v>15</v>
      </c>
      <c r="D62" s="14">
        <v>46</v>
      </c>
      <c r="E62" s="25">
        <f t="shared" si="9"/>
        <v>61</v>
      </c>
      <c r="F62" s="11">
        <v>8</v>
      </c>
      <c r="G62" s="14">
        <v>13</v>
      </c>
      <c r="H62" s="14">
        <v>10</v>
      </c>
      <c r="I62" s="14">
        <v>14</v>
      </c>
      <c r="J62" s="14">
        <v>48</v>
      </c>
      <c r="K62" s="14">
        <v>13</v>
      </c>
      <c r="L62" s="14">
        <v>45</v>
      </c>
      <c r="M62" s="14">
        <v>32</v>
      </c>
      <c r="N62" s="14">
        <v>25</v>
      </c>
      <c r="O62" s="14">
        <v>1</v>
      </c>
      <c r="P62" s="14">
        <v>16</v>
      </c>
      <c r="Q62" s="14">
        <v>4</v>
      </c>
      <c r="R62" s="14">
        <v>58</v>
      </c>
      <c r="S62" s="14">
        <v>31</v>
      </c>
      <c r="T62" s="14">
        <v>13</v>
      </c>
      <c r="U62" s="14">
        <v>46</v>
      </c>
      <c r="V62" s="14">
        <v>37</v>
      </c>
      <c r="W62" s="14">
        <v>1</v>
      </c>
      <c r="X62" s="14">
        <v>24</v>
      </c>
      <c r="Y62" s="14">
        <v>0</v>
      </c>
      <c r="Z62" s="25">
        <f t="shared" si="10"/>
        <v>439</v>
      </c>
      <c r="AA62" s="14">
        <v>41</v>
      </c>
      <c r="AB62" s="14">
        <v>14</v>
      </c>
      <c r="AC62" s="14">
        <v>13</v>
      </c>
      <c r="AD62" s="25">
        <f t="shared" si="11"/>
        <v>68</v>
      </c>
      <c r="AE62" s="14">
        <v>28</v>
      </c>
      <c r="AF62" s="14">
        <v>29</v>
      </c>
      <c r="AG62" s="14">
        <v>13</v>
      </c>
      <c r="AH62" s="14">
        <v>31</v>
      </c>
      <c r="AI62" s="14">
        <v>9</v>
      </c>
      <c r="AJ62" s="14">
        <v>3</v>
      </c>
      <c r="AK62" s="14">
        <v>11</v>
      </c>
      <c r="AL62" s="25">
        <f t="shared" si="12"/>
        <v>124</v>
      </c>
      <c r="AM62" s="14">
        <v>106</v>
      </c>
      <c r="AN62" s="14">
        <v>12</v>
      </c>
      <c r="AO62" s="14">
        <v>14</v>
      </c>
      <c r="AP62" s="11">
        <v>5</v>
      </c>
      <c r="AQ62" s="14">
        <v>0</v>
      </c>
      <c r="AR62" s="14">
        <v>9</v>
      </c>
      <c r="AS62" s="14">
        <v>5</v>
      </c>
      <c r="AT62" s="14">
        <v>8</v>
      </c>
      <c r="AU62" s="14">
        <v>19</v>
      </c>
      <c r="AV62" s="14">
        <v>12</v>
      </c>
      <c r="AW62" s="14">
        <v>2</v>
      </c>
      <c r="AX62" s="14">
        <v>2</v>
      </c>
      <c r="AY62" s="25">
        <f t="shared" si="13"/>
        <v>194</v>
      </c>
      <c r="AZ62" s="14">
        <v>12</v>
      </c>
      <c r="BA62" s="14">
        <v>6</v>
      </c>
      <c r="BB62" s="14">
        <v>7</v>
      </c>
      <c r="BC62" s="14">
        <v>8</v>
      </c>
      <c r="BD62" s="14">
        <v>5</v>
      </c>
      <c r="BE62" s="14">
        <v>8</v>
      </c>
      <c r="BF62" s="14">
        <v>2</v>
      </c>
      <c r="BG62" s="14">
        <v>13</v>
      </c>
      <c r="BH62" s="14">
        <v>3</v>
      </c>
      <c r="BI62" s="14">
        <v>10</v>
      </c>
      <c r="BJ62" s="14">
        <v>11</v>
      </c>
      <c r="BK62" s="14">
        <v>7</v>
      </c>
      <c r="BL62" s="14">
        <v>12</v>
      </c>
      <c r="BM62" s="14">
        <v>5</v>
      </c>
      <c r="BN62" s="14">
        <v>7</v>
      </c>
      <c r="BO62" s="14">
        <v>4</v>
      </c>
      <c r="BP62" s="14">
        <v>0</v>
      </c>
      <c r="BQ62" s="25">
        <f t="shared" si="14"/>
        <v>120</v>
      </c>
      <c r="BR62" s="7">
        <v>4</v>
      </c>
      <c r="BS62" s="11">
        <v>9</v>
      </c>
      <c r="BT62" s="11">
        <v>0</v>
      </c>
      <c r="BU62" s="11">
        <v>2</v>
      </c>
      <c r="BV62" s="11">
        <v>2</v>
      </c>
      <c r="BW62" s="11">
        <v>0</v>
      </c>
      <c r="BX62" s="11">
        <v>2</v>
      </c>
      <c r="BY62" s="11">
        <v>0</v>
      </c>
      <c r="BZ62" s="11">
        <v>4</v>
      </c>
      <c r="CA62" s="11">
        <v>0</v>
      </c>
      <c r="CB62" s="25">
        <f t="shared" si="15"/>
        <v>23</v>
      </c>
      <c r="CC62" s="7">
        <v>0</v>
      </c>
      <c r="CD62" s="25">
        <f t="shared" si="16"/>
        <v>0</v>
      </c>
      <c r="CE62" s="14">
        <v>0</v>
      </c>
      <c r="CG62" s="7"/>
      <c r="CH62" s="7"/>
      <c r="CI62" s="11">
        <v>124</v>
      </c>
      <c r="CJ62" s="11">
        <v>15</v>
      </c>
      <c r="CK62" s="7">
        <f t="shared" si="17"/>
        <v>139</v>
      </c>
    </row>
    <row r="63" spans="1:89" s="12" customFormat="1" ht="15.75">
      <c r="A63" s="5">
        <v>58</v>
      </c>
      <c r="B63" s="13" t="s">
        <v>148</v>
      </c>
      <c r="C63" s="14">
        <v>13</v>
      </c>
      <c r="D63" s="14">
        <v>27</v>
      </c>
      <c r="E63" s="25">
        <f t="shared" si="9"/>
        <v>40</v>
      </c>
      <c r="F63" s="11">
        <v>7</v>
      </c>
      <c r="G63" s="14">
        <v>8</v>
      </c>
      <c r="H63" s="14">
        <v>6</v>
      </c>
      <c r="I63" s="14">
        <v>25</v>
      </c>
      <c r="J63" s="14">
        <v>38</v>
      </c>
      <c r="K63" s="14">
        <v>18</v>
      </c>
      <c r="L63" s="14">
        <v>24</v>
      </c>
      <c r="M63" s="14">
        <v>54</v>
      </c>
      <c r="N63" s="14">
        <v>20</v>
      </c>
      <c r="O63" s="14">
        <v>4</v>
      </c>
      <c r="P63" s="14">
        <v>14</v>
      </c>
      <c r="Q63" s="14">
        <v>12</v>
      </c>
      <c r="R63" s="14">
        <v>51</v>
      </c>
      <c r="S63" s="14">
        <v>45</v>
      </c>
      <c r="T63" s="14">
        <v>19</v>
      </c>
      <c r="U63" s="14">
        <v>40</v>
      </c>
      <c r="V63" s="14">
        <v>47</v>
      </c>
      <c r="W63" s="14">
        <v>2</v>
      </c>
      <c r="X63" s="14">
        <v>17</v>
      </c>
      <c r="Y63" s="14">
        <v>0</v>
      </c>
      <c r="Z63" s="25">
        <f t="shared" si="10"/>
        <v>451</v>
      </c>
      <c r="AA63" s="14">
        <v>42</v>
      </c>
      <c r="AB63" s="14">
        <v>7</v>
      </c>
      <c r="AC63" s="14">
        <v>10</v>
      </c>
      <c r="AD63" s="25">
        <f t="shared" si="11"/>
        <v>59</v>
      </c>
      <c r="AE63" s="14">
        <v>26</v>
      </c>
      <c r="AF63" s="14">
        <v>19</v>
      </c>
      <c r="AG63" s="14">
        <v>3</v>
      </c>
      <c r="AH63" s="14">
        <v>21</v>
      </c>
      <c r="AI63" s="14">
        <v>5</v>
      </c>
      <c r="AJ63" s="14">
        <v>5</v>
      </c>
      <c r="AK63" s="14">
        <v>6</v>
      </c>
      <c r="AL63" s="25">
        <f t="shared" si="12"/>
        <v>85</v>
      </c>
      <c r="AM63" s="14">
        <v>74</v>
      </c>
      <c r="AN63" s="14">
        <v>18</v>
      </c>
      <c r="AO63" s="14">
        <v>22</v>
      </c>
      <c r="AP63" s="11">
        <v>5</v>
      </c>
      <c r="AQ63" s="14">
        <v>0</v>
      </c>
      <c r="AR63" s="14">
        <v>5</v>
      </c>
      <c r="AS63" s="14">
        <v>5</v>
      </c>
      <c r="AT63" s="14">
        <v>7</v>
      </c>
      <c r="AU63" s="14">
        <v>15</v>
      </c>
      <c r="AV63" s="14">
        <v>10</v>
      </c>
      <c r="AW63" s="14">
        <v>1</v>
      </c>
      <c r="AX63" s="14">
        <v>6</v>
      </c>
      <c r="AY63" s="25">
        <f t="shared" si="13"/>
        <v>168</v>
      </c>
      <c r="AZ63" s="14">
        <v>16</v>
      </c>
      <c r="BA63" s="14">
        <v>7</v>
      </c>
      <c r="BB63" s="14">
        <v>13</v>
      </c>
      <c r="BC63" s="14">
        <v>10</v>
      </c>
      <c r="BD63" s="14">
        <v>2</v>
      </c>
      <c r="BE63" s="14">
        <v>17</v>
      </c>
      <c r="BF63" s="14">
        <v>1</v>
      </c>
      <c r="BG63" s="14">
        <v>8</v>
      </c>
      <c r="BH63" s="14">
        <v>5</v>
      </c>
      <c r="BI63" s="14">
        <v>11</v>
      </c>
      <c r="BJ63" s="14">
        <v>16</v>
      </c>
      <c r="BK63" s="14">
        <v>11</v>
      </c>
      <c r="BL63" s="14">
        <v>25</v>
      </c>
      <c r="BM63" s="14">
        <v>5</v>
      </c>
      <c r="BN63" s="14">
        <v>9</v>
      </c>
      <c r="BO63" s="14">
        <v>10</v>
      </c>
      <c r="BP63" s="14">
        <v>1</v>
      </c>
      <c r="BQ63" s="25">
        <f t="shared" si="14"/>
        <v>167</v>
      </c>
      <c r="BR63" s="7">
        <v>8</v>
      </c>
      <c r="BS63" s="11">
        <v>6</v>
      </c>
      <c r="BT63" s="11">
        <v>5</v>
      </c>
      <c r="BU63" s="11">
        <v>7</v>
      </c>
      <c r="BV63" s="11">
        <v>5</v>
      </c>
      <c r="BW63" s="11">
        <v>3</v>
      </c>
      <c r="BX63" s="11">
        <v>5</v>
      </c>
      <c r="BY63" s="11">
        <v>1</v>
      </c>
      <c r="BZ63" s="11">
        <v>5</v>
      </c>
      <c r="CA63" s="11">
        <v>1</v>
      </c>
      <c r="CB63" s="25">
        <f t="shared" si="15"/>
        <v>46</v>
      </c>
      <c r="CC63" s="7">
        <v>0</v>
      </c>
      <c r="CD63" s="25">
        <f t="shared" si="16"/>
        <v>0</v>
      </c>
      <c r="CE63" s="14">
        <v>0</v>
      </c>
      <c r="CG63" s="10"/>
      <c r="CH63" s="10"/>
      <c r="CI63" s="11">
        <v>124</v>
      </c>
      <c r="CJ63" s="11">
        <v>9</v>
      </c>
      <c r="CK63" s="7">
        <f t="shared" si="17"/>
        <v>133</v>
      </c>
    </row>
    <row r="64" spans="1:89" ht="15.75">
      <c r="A64" s="5">
        <v>59</v>
      </c>
      <c r="B64" s="13" t="s">
        <v>149</v>
      </c>
      <c r="C64" s="14">
        <v>20</v>
      </c>
      <c r="D64" s="11">
        <v>46</v>
      </c>
      <c r="E64" s="25">
        <f t="shared" si="9"/>
        <v>66</v>
      </c>
      <c r="F64" s="14">
        <v>3</v>
      </c>
      <c r="G64" s="14">
        <v>8</v>
      </c>
      <c r="H64" s="14">
        <v>9</v>
      </c>
      <c r="I64" s="14">
        <v>15</v>
      </c>
      <c r="J64" s="14">
        <v>33</v>
      </c>
      <c r="K64" s="14">
        <v>14</v>
      </c>
      <c r="L64" s="14">
        <v>48</v>
      </c>
      <c r="M64" s="11">
        <v>49</v>
      </c>
      <c r="N64" s="11">
        <v>23</v>
      </c>
      <c r="O64" s="11">
        <v>4</v>
      </c>
      <c r="P64" s="11">
        <v>15</v>
      </c>
      <c r="Q64" s="11">
        <v>6</v>
      </c>
      <c r="R64" s="11">
        <v>52</v>
      </c>
      <c r="S64" s="14">
        <v>40</v>
      </c>
      <c r="T64" s="11">
        <v>8</v>
      </c>
      <c r="U64" s="14">
        <v>48</v>
      </c>
      <c r="V64" s="14">
        <v>42</v>
      </c>
      <c r="W64" s="11">
        <v>1</v>
      </c>
      <c r="X64" s="11">
        <v>16</v>
      </c>
      <c r="Y64" s="11">
        <v>1</v>
      </c>
      <c r="Z64" s="25">
        <f t="shared" si="10"/>
        <v>435</v>
      </c>
      <c r="AA64" s="14">
        <v>41</v>
      </c>
      <c r="AB64" s="14">
        <v>12</v>
      </c>
      <c r="AC64" s="11">
        <v>10</v>
      </c>
      <c r="AD64" s="25">
        <f t="shared" si="11"/>
        <v>63</v>
      </c>
      <c r="AE64" s="14">
        <v>23</v>
      </c>
      <c r="AF64" s="14">
        <v>29</v>
      </c>
      <c r="AG64" s="11">
        <v>8</v>
      </c>
      <c r="AH64" s="11">
        <v>25</v>
      </c>
      <c r="AI64" s="14">
        <v>8</v>
      </c>
      <c r="AJ64" s="11">
        <v>5</v>
      </c>
      <c r="AK64" s="11">
        <v>5</v>
      </c>
      <c r="AL64" s="25">
        <f t="shared" si="12"/>
        <v>103</v>
      </c>
      <c r="AM64" s="14">
        <v>78</v>
      </c>
      <c r="AN64" s="14">
        <v>18</v>
      </c>
      <c r="AO64" s="14">
        <v>14</v>
      </c>
      <c r="AP64" s="11">
        <v>7</v>
      </c>
      <c r="AQ64" s="14">
        <v>0</v>
      </c>
      <c r="AR64" s="14">
        <v>11</v>
      </c>
      <c r="AS64" s="11">
        <v>4</v>
      </c>
      <c r="AT64" s="11">
        <v>10</v>
      </c>
      <c r="AU64" s="11">
        <v>12</v>
      </c>
      <c r="AV64" s="11">
        <v>10</v>
      </c>
      <c r="AW64" s="14">
        <v>2</v>
      </c>
      <c r="AX64" s="11">
        <v>3</v>
      </c>
      <c r="AY64" s="25">
        <f t="shared" si="13"/>
        <v>169</v>
      </c>
      <c r="AZ64" s="14">
        <v>6</v>
      </c>
      <c r="BA64" s="14">
        <v>14</v>
      </c>
      <c r="BB64" s="14">
        <v>9</v>
      </c>
      <c r="BC64" s="14">
        <v>12</v>
      </c>
      <c r="BD64" s="11">
        <v>1</v>
      </c>
      <c r="BE64" s="11">
        <v>8</v>
      </c>
      <c r="BF64" s="11">
        <v>0</v>
      </c>
      <c r="BG64" s="14">
        <v>14</v>
      </c>
      <c r="BH64" s="14">
        <v>1</v>
      </c>
      <c r="BI64" s="14">
        <v>4</v>
      </c>
      <c r="BJ64" s="14">
        <v>13</v>
      </c>
      <c r="BK64" s="14">
        <v>5</v>
      </c>
      <c r="BL64" s="11">
        <v>19</v>
      </c>
      <c r="BM64" s="11">
        <v>3</v>
      </c>
      <c r="BN64" s="11">
        <v>8</v>
      </c>
      <c r="BO64" s="11">
        <v>1</v>
      </c>
      <c r="BP64" s="11">
        <v>0</v>
      </c>
      <c r="BQ64" s="25">
        <f t="shared" si="14"/>
        <v>118</v>
      </c>
      <c r="BR64" s="10">
        <v>8</v>
      </c>
      <c r="BS64" s="11">
        <v>1</v>
      </c>
      <c r="BT64" s="11">
        <v>8</v>
      </c>
      <c r="BU64" s="11">
        <v>5</v>
      </c>
      <c r="BV64" s="11">
        <v>4</v>
      </c>
      <c r="BW64" s="11">
        <v>3</v>
      </c>
      <c r="BX64" s="11">
        <v>4</v>
      </c>
      <c r="BY64" s="11">
        <v>2</v>
      </c>
      <c r="BZ64" s="11">
        <v>5</v>
      </c>
      <c r="CA64" s="11">
        <v>2</v>
      </c>
      <c r="CB64" s="25">
        <f t="shared" si="15"/>
        <v>42</v>
      </c>
      <c r="CC64" s="10">
        <v>2</v>
      </c>
      <c r="CD64" s="25">
        <f t="shared" si="16"/>
        <v>2</v>
      </c>
      <c r="CE64" s="14">
        <v>0</v>
      </c>
      <c r="CG64" s="7"/>
      <c r="CH64" s="7"/>
      <c r="CI64" s="11">
        <v>124</v>
      </c>
      <c r="CJ64" s="11">
        <v>15</v>
      </c>
      <c r="CK64" s="7">
        <f t="shared" si="17"/>
        <v>139</v>
      </c>
    </row>
    <row r="65" spans="1:89" ht="15.75">
      <c r="A65" s="5">
        <v>60</v>
      </c>
      <c r="B65" s="13" t="s">
        <v>150</v>
      </c>
      <c r="C65" s="14">
        <v>14</v>
      </c>
      <c r="D65" s="14">
        <v>42</v>
      </c>
      <c r="E65" s="25">
        <f t="shared" si="9"/>
        <v>56</v>
      </c>
      <c r="F65" s="11">
        <v>6</v>
      </c>
      <c r="G65" s="14">
        <v>9</v>
      </c>
      <c r="H65" s="14">
        <v>11</v>
      </c>
      <c r="I65" s="14">
        <v>11</v>
      </c>
      <c r="J65" s="14">
        <v>22</v>
      </c>
      <c r="K65" s="14">
        <v>9</v>
      </c>
      <c r="L65" s="14">
        <v>32</v>
      </c>
      <c r="M65" s="14">
        <v>48</v>
      </c>
      <c r="N65" s="14">
        <v>22</v>
      </c>
      <c r="O65" s="14">
        <v>1</v>
      </c>
      <c r="P65" s="14">
        <v>12</v>
      </c>
      <c r="Q65" s="14">
        <v>8</v>
      </c>
      <c r="R65" s="14">
        <v>49</v>
      </c>
      <c r="S65" s="14">
        <v>44</v>
      </c>
      <c r="T65" s="14">
        <v>7</v>
      </c>
      <c r="U65" s="14">
        <v>34</v>
      </c>
      <c r="V65" s="14">
        <v>27</v>
      </c>
      <c r="W65" s="14">
        <v>1</v>
      </c>
      <c r="X65" s="14">
        <v>17</v>
      </c>
      <c r="Y65" s="14">
        <v>0</v>
      </c>
      <c r="Z65" s="25">
        <f t="shared" si="10"/>
        <v>370</v>
      </c>
      <c r="AA65" s="14">
        <v>36</v>
      </c>
      <c r="AB65" s="14">
        <v>16</v>
      </c>
      <c r="AC65" s="14">
        <v>4</v>
      </c>
      <c r="AD65" s="25">
        <f t="shared" si="11"/>
        <v>56</v>
      </c>
      <c r="AE65" s="14">
        <v>24</v>
      </c>
      <c r="AF65" s="14">
        <v>21</v>
      </c>
      <c r="AG65" s="14">
        <v>10</v>
      </c>
      <c r="AH65" s="14">
        <v>14</v>
      </c>
      <c r="AI65" s="14">
        <v>4</v>
      </c>
      <c r="AJ65" s="14">
        <v>5</v>
      </c>
      <c r="AK65" s="14">
        <v>9</v>
      </c>
      <c r="AL65" s="25">
        <f t="shared" si="12"/>
        <v>87</v>
      </c>
      <c r="AM65" s="14">
        <v>71</v>
      </c>
      <c r="AN65" s="14">
        <v>17</v>
      </c>
      <c r="AO65" s="14">
        <v>13</v>
      </c>
      <c r="AP65" s="11">
        <v>9</v>
      </c>
      <c r="AQ65" s="14">
        <v>0</v>
      </c>
      <c r="AR65" s="14">
        <v>9</v>
      </c>
      <c r="AS65" s="14">
        <v>4</v>
      </c>
      <c r="AT65" s="14">
        <v>7</v>
      </c>
      <c r="AU65" s="14">
        <v>20</v>
      </c>
      <c r="AV65" s="14">
        <v>7</v>
      </c>
      <c r="AW65" s="14">
        <v>2</v>
      </c>
      <c r="AX65" s="14">
        <v>6</v>
      </c>
      <c r="AY65" s="25">
        <f t="shared" si="13"/>
        <v>165</v>
      </c>
      <c r="AZ65" s="14">
        <v>16</v>
      </c>
      <c r="BA65" s="14">
        <v>24</v>
      </c>
      <c r="BB65" s="14">
        <v>8</v>
      </c>
      <c r="BC65" s="14">
        <v>8</v>
      </c>
      <c r="BD65" s="14">
        <v>3</v>
      </c>
      <c r="BE65" s="14">
        <v>7</v>
      </c>
      <c r="BF65" s="14">
        <v>1</v>
      </c>
      <c r="BG65" s="14">
        <v>10</v>
      </c>
      <c r="BH65" s="14">
        <v>5</v>
      </c>
      <c r="BI65" s="14">
        <v>7</v>
      </c>
      <c r="BJ65" s="14">
        <v>11</v>
      </c>
      <c r="BK65" s="14">
        <v>12</v>
      </c>
      <c r="BL65" s="14">
        <v>22</v>
      </c>
      <c r="BM65" s="14">
        <v>5</v>
      </c>
      <c r="BN65" s="14">
        <v>8</v>
      </c>
      <c r="BO65" s="14">
        <v>5</v>
      </c>
      <c r="BP65" s="14">
        <v>0</v>
      </c>
      <c r="BQ65" s="25">
        <f t="shared" si="14"/>
        <v>152</v>
      </c>
      <c r="BR65" s="7">
        <v>10</v>
      </c>
      <c r="BS65" s="11">
        <v>12</v>
      </c>
      <c r="BT65" s="11">
        <v>1</v>
      </c>
      <c r="BU65" s="11">
        <v>4</v>
      </c>
      <c r="BV65" s="11">
        <v>3</v>
      </c>
      <c r="BW65" s="11">
        <v>3</v>
      </c>
      <c r="BX65" s="11">
        <v>4</v>
      </c>
      <c r="BY65" s="11">
        <v>1</v>
      </c>
      <c r="BZ65" s="11">
        <v>8</v>
      </c>
      <c r="CA65" s="11">
        <v>1</v>
      </c>
      <c r="CB65" s="25">
        <f t="shared" si="15"/>
        <v>47</v>
      </c>
      <c r="CC65" s="7">
        <v>0</v>
      </c>
      <c r="CD65" s="25">
        <f t="shared" si="16"/>
        <v>0</v>
      </c>
      <c r="CE65" s="14">
        <v>0</v>
      </c>
      <c r="CG65" s="7"/>
      <c r="CH65" s="7"/>
      <c r="CI65" s="11">
        <v>124</v>
      </c>
      <c r="CJ65" s="11">
        <v>10</v>
      </c>
      <c r="CK65" s="7">
        <f t="shared" si="17"/>
        <v>134</v>
      </c>
    </row>
    <row r="66" spans="1:89" ht="15.75">
      <c r="A66" s="5">
        <v>61</v>
      </c>
      <c r="B66" s="13" t="s">
        <v>151</v>
      </c>
      <c r="C66" s="14">
        <v>13</v>
      </c>
      <c r="D66" s="14">
        <v>27</v>
      </c>
      <c r="E66" s="25">
        <f t="shared" si="9"/>
        <v>40</v>
      </c>
      <c r="F66" s="11">
        <v>9</v>
      </c>
      <c r="G66" s="14">
        <v>9</v>
      </c>
      <c r="H66" s="14">
        <v>8</v>
      </c>
      <c r="I66" s="14">
        <v>21</v>
      </c>
      <c r="J66" s="14">
        <v>27</v>
      </c>
      <c r="K66" s="14">
        <v>8</v>
      </c>
      <c r="L66" s="14">
        <v>32</v>
      </c>
      <c r="M66" s="14">
        <v>56</v>
      </c>
      <c r="N66" s="14">
        <v>17</v>
      </c>
      <c r="O66" s="14">
        <v>3</v>
      </c>
      <c r="P66" s="14">
        <v>14</v>
      </c>
      <c r="Q66" s="14">
        <v>8</v>
      </c>
      <c r="R66" s="14">
        <v>36</v>
      </c>
      <c r="S66" s="14">
        <v>33</v>
      </c>
      <c r="T66" s="14">
        <v>7</v>
      </c>
      <c r="U66" s="14">
        <v>37</v>
      </c>
      <c r="V66" s="14">
        <v>27</v>
      </c>
      <c r="W66" s="14">
        <v>1</v>
      </c>
      <c r="X66" s="14">
        <v>15</v>
      </c>
      <c r="Y66" s="14">
        <v>1</v>
      </c>
      <c r="Z66" s="25">
        <f t="shared" si="10"/>
        <v>369</v>
      </c>
      <c r="AA66" s="14">
        <v>34</v>
      </c>
      <c r="AB66" s="14">
        <v>3</v>
      </c>
      <c r="AC66" s="14">
        <v>7</v>
      </c>
      <c r="AD66" s="25">
        <f t="shared" si="11"/>
        <v>44</v>
      </c>
      <c r="AE66" s="14">
        <v>20</v>
      </c>
      <c r="AF66" s="14">
        <v>27</v>
      </c>
      <c r="AG66" s="14">
        <v>14</v>
      </c>
      <c r="AH66" s="14">
        <v>20</v>
      </c>
      <c r="AI66" s="14">
        <v>5</v>
      </c>
      <c r="AJ66" s="14">
        <v>5</v>
      </c>
      <c r="AK66" s="14">
        <v>7</v>
      </c>
      <c r="AL66" s="25">
        <f t="shared" si="12"/>
        <v>98</v>
      </c>
      <c r="AM66" s="14">
        <v>70</v>
      </c>
      <c r="AN66" s="14">
        <v>8</v>
      </c>
      <c r="AO66" s="14">
        <v>13</v>
      </c>
      <c r="AP66" s="11">
        <v>5</v>
      </c>
      <c r="AQ66" s="14">
        <v>1</v>
      </c>
      <c r="AR66" s="14">
        <v>11</v>
      </c>
      <c r="AS66" s="14">
        <v>1</v>
      </c>
      <c r="AT66" s="14">
        <v>3</v>
      </c>
      <c r="AU66" s="14">
        <v>15</v>
      </c>
      <c r="AV66" s="14">
        <v>7</v>
      </c>
      <c r="AW66" s="14">
        <v>3</v>
      </c>
      <c r="AX66" s="14">
        <v>4</v>
      </c>
      <c r="AY66" s="25">
        <f t="shared" si="13"/>
        <v>141</v>
      </c>
      <c r="AZ66" s="14">
        <v>11</v>
      </c>
      <c r="BA66" s="14">
        <v>11</v>
      </c>
      <c r="BB66" s="14">
        <v>7</v>
      </c>
      <c r="BC66" s="14">
        <v>6</v>
      </c>
      <c r="BD66" s="14">
        <v>4</v>
      </c>
      <c r="BE66" s="14">
        <v>8</v>
      </c>
      <c r="BF66" s="14">
        <v>0</v>
      </c>
      <c r="BG66" s="14">
        <v>5</v>
      </c>
      <c r="BH66" s="14">
        <v>1</v>
      </c>
      <c r="BI66" s="14">
        <v>6</v>
      </c>
      <c r="BJ66" s="14">
        <v>8</v>
      </c>
      <c r="BK66" s="14">
        <v>8</v>
      </c>
      <c r="BL66" s="14">
        <v>11</v>
      </c>
      <c r="BM66" s="14">
        <v>5</v>
      </c>
      <c r="BN66" s="14">
        <v>8</v>
      </c>
      <c r="BO66" s="14">
        <v>2</v>
      </c>
      <c r="BP66" s="14">
        <v>0</v>
      </c>
      <c r="BQ66" s="25">
        <f t="shared" si="14"/>
        <v>101</v>
      </c>
      <c r="BR66" s="7">
        <v>4</v>
      </c>
      <c r="BS66" s="11">
        <v>7</v>
      </c>
      <c r="BT66" s="11">
        <v>2</v>
      </c>
      <c r="BU66" s="11">
        <v>4</v>
      </c>
      <c r="BV66" s="11">
        <v>5</v>
      </c>
      <c r="BW66" s="11">
        <v>1</v>
      </c>
      <c r="BX66" s="11">
        <v>4</v>
      </c>
      <c r="BY66" s="11">
        <v>0</v>
      </c>
      <c r="BZ66" s="11">
        <v>9</v>
      </c>
      <c r="CA66" s="11">
        <v>1</v>
      </c>
      <c r="CB66" s="25">
        <f t="shared" si="15"/>
        <v>37</v>
      </c>
      <c r="CC66" s="7">
        <v>0</v>
      </c>
      <c r="CD66" s="25">
        <f t="shared" si="16"/>
        <v>0</v>
      </c>
      <c r="CE66" s="14">
        <v>0</v>
      </c>
      <c r="CG66" s="7"/>
      <c r="CH66" s="7"/>
      <c r="CI66" s="11">
        <v>124</v>
      </c>
      <c r="CJ66" s="11">
        <v>15</v>
      </c>
      <c r="CK66" s="7">
        <f t="shared" si="17"/>
        <v>139</v>
      </c>
    </row>
    <row r="67" spans="1:89" ht="15.75">
      <c r="A67" s="5">
        <v>62</v>
      </c>
      <c r="B67" s="13" t="s">
        <v>152</v>
      </c>
      <c r="C67" s="14">
        <v>5</v>
      </c>
      <c r="D67" s="14">
        <v>15</v>
      </c>
      <c r="E67" s="25">
        <f>SUM(C67:D67)</f>
        <v>20</v>
      </c>
      <c r="F67" s="11">
        <v>5</v>
      </c>
      <c r="G67" s="14">
        <v>6</v>
      </c>
      <c r="H67" s="14">
        <v>3</v>
      </c>
      <c r="I67" s="14">
        <v>3</v>
      </c>
      <c r="J67" s="14">
        <v>11</v>
      </c>
      <c r="K67" s="14">
        <v>9</v>
      </c>
      <c r="L67" s="14">
        <v>14</v>
      </c>
      <c r="M67" s="14">
        <v>13</v>
      </c>
      <c r="N67" s="14">
        <v>5</v>
      </c>
      <c r="O67" s="14">
        <v>1</v>
      </c>
      <c r="P67" s="14">
        <v>3</v>
      </c>
      <c r="Q67" s="14">
        <v>4</v>
      </c>
      <c r="R67" s="14">
        <v>28</v>
      </c>
      <c r="S67" s="14">
        <v>17</v>
      </c>
      <c r="T67" s="14">
        <v>6</v>
      </c>
      <c r="U67" s="14">
        <v>14</v>
      </c>
      <c r="V67" s="14">
        <v>17</v>
      </c>
      <c r="W67" s="14">
        <v>0</v>
      </c>
      <c r="X67" s="14">
        <v>6</v>
      </c>
      <c r="Y67" s="14">
        <v>0</v>
      </c>
      <c r="Z67" s="25">
        <f>SUM(F67:Y67)</f>
        <v>165</v>
      </c>
      <c r="AA67" s="14">
        <v>15</v>
      </c>
      <c r="AB67" s="14">
        <v>6</v>
      </c>
      <c r="AC67" s="14">
        <v>4</v>
      </c>
      <c r="AD67" s="25">
        <f>SUM(AA67:AC67)</f>
        <v>25</v>
      </c>
      <c r="AE67" s="14">
        <v>8</v>
      </c>
      <c r="AF67" s="14">
        <v>4</v>
      </c>
      <c r="AG67" s="14">
        <v>5</v>
      </c>
      <c r="AH67" s="14">
        <v>10</v>
      </c>
      <c r="AI67" s="14">
        <v>6</v>
      </c>
      <c r="AJ67" s="14">
        <v>0</v>
      </c>
      <c r="AK67" s="14">
        <v>2</v>
      </c>
      <c r="AL67" s="25">
        <f>SUM(AE67:AK67)</f>
        <v>35</v>
      </c>
      <c r="AM67" s="14">
        <v>32</v>
      </c>
      <c r="AN67" s="14">
        <v>20</v>
      </c>
      <c r="AO67" s="14">
        <v>17</v>
      </c>
      <c r="AP67" s="11">
        <v>6</v>
      </c>
      <c r="AQ67" s="14">
        <v>0</v>
      </c>
      <c r="AR67" s="14">
        <v>3</v>
      </c>
      <c r="AS67" s="14">
        <v>5</v>
      </c>
      <c r="AT67" s="14">
        <v>2</v>
      </c>
      <c r="AU67" s="14">
        <v>13</v>
      </c>
      <c r="AV67" s="14">
        <v>3</v>
      </c>
      <c r="AW67" s="14">
        <v>0</v>
      </c>
      <c r="AX67" s="14">
        <v>0</v>
      </c>
      <c r="AY67" s="25">
        <f>SUM(AM67:AX67)</f>
        <v>101</v>
      </c>
      <c r="AZ67" s="14">
        <v>0</v>
      </c>
      <c r="BA67" s="14">
        <v>24</v>
      </c>
      <c r="BB67" s="14">
        <v>3</v>
      </c>
      <c r="BC67" s="14">
        <v>2</v>
      </c>
      <c r="BD67" s="14">
        <v>1</v>
      </c>
      <c r="BE67" s="14">
        <v>7</v>
      </c>
      <c r="BF67" s="14">
        <v>0</v>
      </c>
      <c r="BG67" s="14">
        <v>15</v>
      </c>
      <c r="BH67" s="14">
        <v>1</v>
      </c>
      <c r="BI67" s="14">
        <v>5</v>
      </c>
      <c r="BJ67" s="14">
        <v>4</v>
      </c>
      <c r="BK67" s="14">
        <v>1</v>
      </c>
      <c r="BL67" s="14">
        <v>11</v>
      </c>
      <c r="BM67" s="14">
        <v>1</v>
      </c>
      <c r="BN67" s="14">
        <v>7</v>
      </c>
      <c r="BO67" s="14">
        <v>0</v>
      </c>
      <c r="BP67" s="14">
        <v>0</v>
      </c>
      <c r="BQ67" s="25">
        <f>SUM(AZ67:BP67)</f>
        <v>82</v>
      </c>
      <c r="BR67" s="7">
        <v>0</v>
      </c>
      <c r="BS67" s="11">
        <v>1</v>
      </c>
      <c r="BT67" s="11">
        <v>1</v>
      </c>
      <c r="BU67" s="11">
        <v>0</v>
      </c>
      <c r="BV67" s="11">
        <v>0</v>
      </c>
      <c r="BW67" s="11">
        <v>0</v>
      </c>
      <c r="BX67" s="11">
        <v>1</v>
      </c>
      <c r="BY67" s="11">
        <v>0</v>
      </c>
      <c r="BZ67" s="11">
        <v>1</v>
      </c>
      <c r="CA67" s="11">
        <v>0</v>
      </c>
      <c r="CB67" s="25">
        <f>SUM(BR67:CA67)</f>
        <v>4</v>
      </c>
      <c r="CC67" s="7">
        <v>0</v>
      </c>
      <c r="CD67" s="25">
        <f>SUM(CC67)</f>
        <v>0</v>
      </c>
      <c r="CE67" s="14">
        <v>0</v>
      </c>
      <c r="CG67" s="7"/>
      <c r="CH67" s="7"/>
      <c r="CI67" s="11">
        <v>124</v>
      </c>
      <c r="CJ67" s="11">
        <v>11</v>
      </c>
      <c r="CK67" s="7">
        <f t="shared" si="17"/>
        <v>135</v>
      </c>
    </row>
    <row r="68" spans="1:88" ht="88.5" customHeight="1">
      <c r="A68" s="7"/>
      <c r="B68" s="9"/>
      <c r="C68" s="15" t="s">
        <v>153</v>
      </c>
      <c r="D68" s="16" t="s">
        <v>154</v>
      </c>
      <c r="E68" s="26"/>
      <c r="F68" s="15" t="s">
        <v>155</v>
      </c>
      <c r="G68" s="15" t="s">
        <v>156</v>
      </c>
      <c r="H68" s="16" t="s">
        <v>157</v>
      </c>
      <c r="I68" s="16" t="s">
        <v>158</v>
      </c>
      <c r="J68" s="16" t="s">
        <v>159</v>
      </c>
      <c r="K68" s="16" t="s">
        <v>160</v>
      </c>
      <c r="L68" s="16" t="s">
        <v>161</v>
      </c>
      <c r="M68" s="16" t="s">
        <v>162</v>
      </c>
      <c r="N68" s="16" t="s">
        <v>163</v>
      </c>
      <c r="O68" s="16" t="s">
        <v>164</v>
      </c>
      <c r="P68" s="16" t="s">
        <v>165</v>
      </c>
      <c r="Q68" s="16" t="s">
        <v>166</v>
      </c>
      <c r="R68" s="16" t="s">
        <v>167</v>
      </c>
      <c r="S68" s="16" t="s">
        <v>168</v>
      </c>
      <c r="T68" s="16" t="s">
        <v>169</v>
      </c>
      <c r="U68" s="16" t="s">
        <v>170</v>
      </c>
      <c r="V68" s="16" t="s">
        <v>171</v>
      </c>
      <c r="W68" s="16" t="s">
        <v>172</v>
      </c>
      <c r="X68" s="16" t="s">
        <v>173</v>
      </c>
      <c r="Y68" s="16" t="s">
        <v>174</v>
      </c>
      <c r="Z68" s="26"/>
      <c r="AA68" s="16" t="s">
        <v>175</v>
      </c>
      <c r="AB68" s="16" t="s">
        <v>176</v>
      </c>
      <c r="AC68" s="16" t="s">
        <v>177</v>
      </c>
      <c r="AD68" s="26"/>
      <c r="AE68" s="16" t="s">
        <v>178</v>
      </c>
      <c r="AF68" s="17" t="s">
        <v>179</v>
      </c>
      <c r="AG68" s="16" t="s">
        <v>180</v>
      </c>
      <c r="AH68" s="16" t="s">
        <v>181</v>
      </c>
      <c r="AI68" s="16" t="s">
        <v>182</v>
      </c>
      <c r="AJ68" s="16" t="s">
        <v>183</v>
      </c>
      <c r="AK68" s="16" t="s">
        <v>184</v>
      </c>
      <c r="AL68" s="26"/>
      <c r="AM68" s="15" t="s">
        <v>185</v>
      </c>
      <c r="AN68" s="15" t="s">
        <v>186</v>
      </c>
      <c r="AO68" s="15" t="s">
        <v>187</v>
      </c>
      <c r="AP68" s="15" t="s">
        <v>188</v>
      </c>
      <c r="AQ68" s="17">
        <v>37420</v>
      </c>
      <c r="AR68" s="16" t="s">
        <v>189</v>
      </c>
      <c r="AS68" s="16" t="s">
        <v>190</v>
      </c>
      <c r="AT68" s="16" t="s">
        <v>191</v>
      </c>
      <c r="AU68" s="16" t="s">
        <v>192</v>
      </c>
      <c r="AV68" s="16" t="s">
        <v>193</v>
      </c>
      <c r="AW68" s="16" t="s">
        <v>194</v>
      </c>
      <c r="AX68" s="16" t="s">
        <v>195</v>
      </c>
      <c r="AY68" s="26"/>
      <c r="AZ68" s="15" t="s">
        <v>196</v>
      </c>
      <c r="BA68" s="16" t="s">
        <v>197</v>
      </c>
      <c r="BB68" s="18" t="s">
        <v>198</v>
      </c>
      <c r="BC68" s="16" t="s">
        <v>199</v>
      </c>
      <c r="BD68" s="16" t="s">
        <v>200</v>
      </c>
      <c r="BE68" s="16" t="s">
        <v>201</v>
      </c>
      <c r="BF68" s="16" t="s">
        <v>202</v>
      </c>
      <c r="BG68" s="16" t="s">
        <v>203</v>
      </c>
      <c r="BH68" s="16" t="s">
        <v>204</v>
      </c>
      <c r="BI68" s="16" t="s">
        <v>205</v>
      </c>
      <c r="BJ68" s="16" t="s">
        <v>206</v>
      </c>
      <c r="BK68" s="16" t="s">
        <v>207</v>
      </c>
      <c r="BL68" s="16" t="s">
        <v>208</v>
      </c>
      <c r="BM68" s="16" t="s">
        <v>209</v>
      </c>
      <c r="BN68" s="16" t="s">
        <v>210</v>
      </c>
      <c r="BO68" s="16" t="s">
        <v>211</v>
      </c>
      <c r="BP68" s="16" t="s">
        <v>212</v>
      </c>
      <c r="BQ68" s="26"/>
      <c r="BR68" s="15" t="s">
        <v>213</v>
      </c>
      <c r="BS68" s="16" t="s">
        <v>214</v>
      </c>
      <c r="BT68" s="16" t="s">
        <v>215</v>
      </c>
      <c r="BU68" s="16" t="s">
        <v>216</v>
      </c>
      <c r="BV68" s="16" t="s">
        <v>217</v>
      </c>
      <c r="BW68" s="16" t="s">
        <v>218</v>
      </c>
      <c r="BX68" s="16" t="s">
        <v>219</v>
      </c>
      <c r="BY68" s="16" t="s">
        <v>220</v>
      </c>
      <c r="BZ68" s="16" t="s">
        <v>221</v>
      </c>
      <c r="CA68" s="16" t="s">
        <v>222</v>
      </c>
      <c r="CB68" s="26"/>
      <c r="CC68" s="16" t="s">
        <v>223</v>
      </c>
      <c r="CD68" s="26"/>
      <c r="CE68" s="16" t="s">
        <v>224</v>
      </c>
      <c r="CG68" s="19" t="s">
        <v>225</v>
      </c>
      <c r="CH68" s="19" t="s">
        <v>225</v>
      </c>
      <c r="CI68" s="11">
        <v>124</v>
      </c>
      <c r="CJ68" s="20" t="s">
        <v>226</v>
      </c>
    </row>
    <row r="69" spans="1:88" ht="12">
      <c r="A69" s="21"/>
      <c r="B69" s="22"/>
      <c r="C69" s="21"/>
      <c r="D69" s="21"/>
      <c r="E69" s="27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7"/>
      <c r="AA69" s="21"/>
      <c r="AB69" s="21"/>
      <c r="AC69" s="21"/>
      <c r="AD69" s="27"/>
      <c r="AE69" s="21"/>
      <c r="AF69" s="21"/>
      <c r="AG69" s="21"/>
      <c r="AH69" s="21"/>
      <c r="AI69" s="21"/>
      <c r="AJ69" s="21"/>
      <c r="AK69" s="21"/>
      <c r="AL69" s="27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7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7"/>
      <c r="BR69" s="21"/>
      <c r="CC69" s="21"/>
      <c r="CD69" s="27"/>
      <c r="CE69" s="21"/>
      <c r="CG69" s="66"/>
      <c r="CH69" s="66"/>
      <c r="CI69" s="66"/>
      <c r="CJ69" s="66"/>
    </row>
    <row r="70" spans="1:88" ht="12">
      <c r="A70" s="7"/>
      <c r="B70" s="9"/>
      <c r="C70" s="7"/>
      <c r="D70" s="7"/>
      <c r="E70" s="25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25"/>
      <c r="AA70" s="7"/>
      <c r="AB70" s="7"/>
      <c r="AC70" s="7"/>
      <c r="AD70" s="25"/>
      <c r="AE70" s="7"/>
      <c r="AF70" s="7"/>
      <c r="AG70" s="7"/>
      <c r="AH70" s="7"/>
      <c r="AI70" s="7"/>
      <c r="AJ70" s="7"/>
      <c r="AK70" s="7"/>
      <c r="AL70" s="25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25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25"/>
      <c r="BR70" s="7"/>
      <c r="BS70" s="8" t="s">
        <v>227</v>
      </c>
      <c r="CC70" s="7"/>
      <c r="CD70" s="25"/>
      <c r="CE70" s="7"/>
      <c r="CG70" s="67" t="s">
        <v>228</v>
      </c>
      <c r="CH70" s="68"/>
      <c r="CI70" s="68"/>
      <c r="CJ70" s="69"/>
    </row>
    <row r="71" spans="1:88" ht="12">
      <c r="A71" s="7"/>
      <c r="B71" s="9"/>
      <c r="C71" s="7"/>
      <c r="D71" s="7"/>
      <c r="E71" s="25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25"/>
      <c r="AA71" s="7"/>
      <c r="AB71" s="7"/>
      <c r="AC71" s="7"/>
      <c r="AD71" s="25"/>
      <c r="AE71" s="7"/>
      <c r="AF71" s="7"/>
      <c r="AG71" s="7"/>
      <c r="AH71" s="7"/>
      <c r="AI71" s="7"/>
      <c r="AJ71" s="7"/>
      <c r="AK71" s="7"/>
      <c r="AL71" s="25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25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25"/>
      <c r="BR71" s="7"/>
      <c r="BS71" s="8" t="s">
        <v>229</v>
      </c>
      <c r="CC71" s="7"/>
      <c r="CD71" s="25"/>
      <c r="CE71" s="7"/>
      <c r="CG71" s="70"/>
      <c r="CH71" s="71"/>
      <c r="CI71" s="71"/>
      <c r="CJ71" s="72"/>
    </row>
    <row r="72" spans="1:83" ht="12">
      <c r="A72" s="7"/>
      <c r="B72" s="9"/>
      <c r="C72" s="7"/>
      <c r="D72" s="7"/>
      <c r="E72" s="25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25"/>
      <c r="AA72" s="7"/>
      <c r="AB72" s="7"/>
      <c r="AC72" s="7"/>
      <c r="AD72" s="25"/>
      <c r="AE72" s="7"/>
      <c r="AF72" s="7"/>
      <c r="AG72" s="7"/>
      <c r="AH72" s="7"/>
      <c r="AI72" s="7"/>
      <c r="AJ72" s="7"/>
      <c r="AK72" s="7"/>
      <c r="AL72" s="25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25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25"/>
      <c r="BR72" s="7"/>
      <c r="CC72" s="7"/>
      <c r="CD72" s="25"/>
      <c r="CE72" s="7"/>
    </row>
  </sheetData>
  <mergeCells count="2">
    <mergeCell ref="CG69:CJ69"/>
    <mergeCell ref="CG70:CJ71"/>
  </mergeCells>
  <printOptions/>
  <pageMargins left="0.15748031496062992" right="0.1968503937007874" top="0.17" bottom="0.3937007874015748" header="0.31496062992125984" footer="0.1968503937007874"/>
  <pageSetup horizontalDpi="1800" verticalDpi="1800" orientation="landscape" paperSize="8" scale="80" r:id="rId1"/>
  <headerFooter alignWithMargins="0"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Sjugne</cp:lastModifiedBy>
  <dcterms:created xsi:type="dcterms:W3CDTF">2006-07-05T10:12:22Z</dcterms:created>
  <dcterms:modified xsi:type="dcterms:W3CDTF">2006-08-07T21:01:31Z</dcterms:modified>
  <cp:category/>
  <cp:version/>
  <cp:contentType/>
  <cp:contentStatus/>
</cp:coreProperties>
</file>